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iak Jee\Dropbox\APHC\17th APHC 2027\Bid Documents\"/>
    </mc:Choice>
  </mc:AlternateContent>
  <xr:revisionPtr revIDLastSave="0" documentId="13_ncr:1_{9EABB51B-70A5-4543-8EDB-4BA156445DFA}" xr6:coauthVersionLast="47" xr6:coauthVersionMax="47" xr10:uidLastSave="{00000000-0000-0000-0000-000000000000}"/>
  <bookViews>
    <workbookView xWindow="-103" yWindow="-103" windowWidth="22149" windowHeight="11829" activeTab="4" xr2:uid="{00000000-000D-0000-FFFF-FFFF00000000}"/>
  </bookViews>
  <sheets>
    <sheet name="Summary" sheetId="2" r:id="rId1"/>
    <sheet name="Income" sheetId="3" r:id="rId2"/>
    <sheet name="Expenses" sheetId="1" r:id="rId3"/>
    <sheet name="Cash Flow" sheetId="5" r:id="rId4"/>
    <sheet name="Sensitivity Analysis" sheetId="4" r:id="rId5"/>
  </sheets>
  <externalReferences>
    <externalReference r:id="rId6"/>
  </externalReferences>
  <definedNames>
    <definedName name="_xlnm._FilterDatabase" localSheetId="2" hidden="1">Expenses!#REF!</definedName>
    <definedName name="CZK_CHF">#REF!</definedName>
    <definedName name="CZK_EUR">#REF!</definedName>
    <definedName name="CZK_GBP">#REF!</definedName>
    <definedName name="DKK_EUR">'[1]Profit &amp; Loss Statement'!$E$46</definedName>
    <definedName name="EUR_CHF">#REF!</definedName>
    <definedName name="EUR_CZK">#REF!</definedName>
    <definedName name="EUR_GBP">#REF!</definedName>
    <definedName name="nb_pa">#REF!</definedName>
    <definedName name="_xlnm.Print_Area" localSheetId="2">Expenses!$A$1:$D$84</definedName>
    <definedName name="Total_expense">Expenses!#REF!</definedName>
    <definedName name="Total_Item_1">Expenses!#REF!</definedName>
    <definedName name="Total_Item_10">Expenses!#REF!</definedName>
    <definedName name="Total_Item_11">Expenses!#REF!</definedName>
    <definedName name="Total_Item_12">Expenses!#REF!</definedName>
    <definedName name="Total_Item_13">Expenses!#REF!</definedName>
    <definedName name="Total_Item_14">Expenses!#REF!</definedName>
    <definedName name="Total_Item_15">Expenses!#REF!</definedName>
    <definedName name="Total_Item_2">Expenses!#REF!</definedName>
    <definedName name="Total_Item_3">Expenses!#REF!</definedName>
    <definedName name="Total_item_4">Expenses!#REF!</definedName>
    <definedName name="Total_Item_5">Expenses!#REF!</definedName>
    <definedName name="Total_Item_6">Expenses!#REF!</definedName>
    <definedName name="Total_Item_7">Expenses!#REF!</definedName>
    <definedName name="Total_Item_8">Expenses!#REF!</definedName>
    <definedName name="Total_Item_9">Expenses!#REF!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5" l="1"/>
  <c r="P16" i="5"/>
  <c r="Q16" i="5"/>
  <c r="O18" i="5"/>
  <c r="P18" i="5"/>
  <c r="Q18" i="5"/>
  <c r="O7" i="5"/>
  <c r="P7" i="5"/>
  <c r="Q7" i="5"/>
  <c r="P1" i="5"/>
  <c r="D16" i="5"/>
  <c r="E16" i="5"/>
  <c r="F16" i="5"/>
  <c r="G16" i="5"/>
  <c r="H16" i="5"/>
  <c r="I16" i="5"/>
  <c r="J16" i="5"/>
  <c r="K16" i="5"/>
  <c r="L16" i="5"/>
  <c r="M16" i="5"/>
  <c r="N16" i="5"/>
  <c r="R16" i="5"/>
  <c r="D7" i="5"/>
  <c r="E7" i="5"/>
  <c r="F7" i="5"/>
  <c r="G7" i="5"/>
  <c r="H7" i="5"/>
  <c r="I7" i="5"/>
  <c r="J7" i="5"/>
  <c r="K7" i="5"/>
  <c r="L7" i="5"/>
  <c r="M7" i="5"/>
  <c r="N7" i="5"/>
  <c r="R7" i="5"/>
  <c r="C16" i="5"/>
  <c r="C7" i="5"/>
  <c r="D18" i="5"/>
  <c r="E18" i="5"/>
  <c r="F18" i="5"/>
  <c r="G18" i="5"/>
  <c r="H18" i="5"/>
  <c r="I18" i="5"/>
  <c r="J18" i="5"/>
  <c r="K18" i="5"/>
  <c r="L18" i="5"/>
  <c r="M18" i="5"/>
  <c r="N18" i="5"/>
  <c r="R18" i="5"/>
  <c r="C18" i="5"/>
  <c r="E86" i="4"/>
  <c r="E90" i="4" s="1"/>
  <c r="E36" i="4"/>
  <c r="E32" i="4"/>
  <c r="E12" i="4"/>
  <c r="E35" i="4" s="1"/>
  <c r="C80" i="1"/>
  <c r="D80" i="1"/>
  <c r="E49" i="3"/>
  <c r="E48" i="3"/>
  <c r="E45" i="3"/>
  <c r="E44" i="3"/>
  <c r="E43" i="3"/>
  <c r="E42" i="3"/>
  <c r="E40" i="3"/>
  <c r="E39" i="3"/>
  <c r="E36" i="3"/>
  <c r="E35" i="3"/>
  <c r="E33" i="3"/>
  <c r="E32" i="3"/>
  <c r="E30" i="3"/>
  <c r="E16" i="3"/>
  <c r="E15" i="3"/>
  <c r="E12" i="3"/>
  <c r="E11" i="3"/>
  <c r="E10" i="3"/>
  <c r="E9" i="3"/>
  <c r="E4" i="3"/>
  <c r="E5" i="3"/>
  <c r="E6" i="3"/>
  <c r="E3" i="3"/>
  <c r="E28" i="3"/>
  <c r="E27" i="3"/>
  <c r="E26" i="3"/>
  <c r="E25" i="3"/>
  <c r="E20" i="3"/>
  <c r="E21" i="3"/>
  <c r="E22" i="3"/>
  <c r="E19" i="3"/>
  <c r="E37" i="4" l="1"/>
  <c r="E38" i="3"/>
  <c r="B5" i="2" s="1"/>
  <c r="F38" i="3"/>
  <c r="C5" i="2" s="1"/>
  <c r="F51" i="3"/>
  <c r="E51" i="3"/>
  <c r="B6" i="2" s="1"/>
  <c r="F53" i="3" l="1"/>
  <c r="C6" i="2"/>
  <c r="B8" i="2"/>
  <c r="E53" i="3"/>
  <c r="C8" i="2" l="1"/>
  <c r="D63" i="1" l="1"/>
  <c r="C21" i="2" s="1"/>
  <c r="D52" i="1"/>
  <c r="D47" i="1"/>
  <c r="C17" i="2" s="1"/>
  <c r="C19" i="2" l="1"/>
  <c r="C23" i="2"/>
  <c r="C63" i="1"/>
  <c r="B21" i="2" s="1"/>
  <c r="C52" i="1"/>
  <c r="B19" i="2" s="1"/>
  <c r="C47" i="1"/>
  <c r="B17" i="2" s="1"/>
  <c r="D21" i="1"/>
  <c r="C13" i="2" s="1"/>
  <c r="D26" i="1"/>
  <c r="C15" i="2" s="1"/>
  <c r="C26" i="1"/>
  <c r="B15" i="2" s="1"/>
  <c r="C21" i="1"/>
  <c r="B13" i="2" s="1"/>
  <c r="D9" i="1"/>
  <c r="C9" i="1"/>
  <c r="D83" i="1" l="1"/>
  <c r="C83" i="1"/>
  <c r="B11" i="2"/>
  <c r="C11" i="2"/>
  <c r="C25" i="2" s="1"/>
  <c r="B23" i="2"/>
  <c r="B25" i="2" s="1"/>
</calcChain>
</file>

<file path=xl/sharedStrings.xml><?xml version="1.0" encoding="utf-8"?>
<sst xmlns="http://schemas.openxmlformats.org/spreadsheetml/2006/main" count="253" uniqueCount="143">
  <si>
    <t>SUBJECT</t>
  </si>
  <si>
    <t>ITEM DESCRIPTION</t>
  </si>
  <si>
    <t>1. Congress Centre Rental &amp; Infrastructure</t>
  </si>
  <si>
    <t xml:space="preserve">Exhibition Area </t>
  </si>
  <si>
    <t>This item represents the following percentage of TOTAL EXPENSES:</t>
  </si>
  <si>
    <t>Audio-visual equipment</t>
  </si>
  <si>
    <t>Video System - projection screen, Switcher, Presentation Support</t>
  </si>
  <si>
    <t>Lighting System - Generic lighting, Control System</t>
  </si>
  <si>
    <t>Trusts/Drapes System</t>
  </si>
  <si>
    <t>Power Distribution</t>
  </si>
  <si>
    <t>Manpower Crew</t>
  </si>
  <si>
    <t>Simultaneous Translation Service</t>
  </si>
  <si>
    <t>Flight tickets</t>
  </si>
  <si>
    <t>Others</t>
  </si>
  <si>
    <t>Conference Catering</t>
  </si>
  <si>
    <t>Event Management &amp; Strategic Marketing</t>
  </si>
  <si>
    <t>Abstract Management (AM)</t>
  </si>
  <si>
    <t>Internet Abstract Handling System (AM)</t>
  </si>
  <si>
    <t>Delegate &amp; Speaker Registration and Management (RM)</t>
  </si>
  <si>
    <t>Online Registration Set Up</t>
  </si>
  <si>
    <t xml:space="preserve">Sponsorship </t>
  </si>
  <si>
    <t>TOTAL EXPENSES</t>
  </si>
  <si>
    <t>BUDGETED (SGD)</t>
  </si>
  <si>
    <t>Plenary Room &amp; Breakout rooms</t>
  </si>
  <si>
    <t>Camera System; Control system</t>
  </si>
  <si>
    <t>TOTAL BUDGETED</t>
  </si>
  <si>
    <t>ACTUAL SPENT (SGD)</t>
  </si>
  <si>
    <t>Subtotal</t>
  </si>
  <si>
    <t>Faculty Dinner</t>
  </si>
  <si>
    <t>Audio System (Full)</t>
  </si>
  <si>
    <t>Summary</t>
  </si>
  <si>
    <t>EXPENSES</t>
  </si>
  <si>
    <t>INCOME</t>
  </si>
  <si>
    <t>Budget</t>
  </si>
  <si>
    <t>SGD</t>
  </si>
  <si>
    <t>Doctors</t>
  </si>
  <si>
    <t>APHN Members (Doctors)</t>
  </si>
  <si>
    <t>APHN Members (Others)</t>
  </si>
  <si>
    <t>Student Rate</t>
  </si>
  <si>
    <t>Subtotal for registration related income</t>
  </si>
  <si>
    <t>Sponsorship</t>
  </si>
  <si>
    <t>Shell Scheme Booth</t>
  </si>
  <si>
    <t>Table Top</t>
  </si>
  <si>
    <t>Sponsorship (Exhibition)</t>
  </si>
  <si>
    <t>Sponsorship (Package)</t>
  </si>
  <si>
    <t>TOTAL INCOME</t>
  </si>
  <si>
    <t>Exhibitor Passes</t>
  </si>
  <si>
    <t>Modification / Cancellation Fee</t>
  </si>
  <si>
    <t>Others (e.g. Lunch Symposium; workshops; speaker sponsorship)</t>
  </si>
  <si>
    <t>1. Registration Fees (Normal)</t>
  </si>
  <si>
    <t>2. Registration Fees (APHN)</t>
  </si>
  <si>
    <t>4. Registration Fees (Pre-conference)</t>
  </si>
  <si>
    <t xml:space="preserve">Registration </t>
  </si>
  <si>
    <t>Subtotal for sponsorship related income</t>
  </si>
  <si>
    <t>BUDGETED (Indicate your currency)</t>
  </si>
  <si>
    <t>Unit price (Indicate your currency)</t>
  </si>
  <si>
    <t>Developing Countries - Regular &amp; Onsite</t>
  </si>
  <si>
    <t>Developed Countries - Early Bird</t>
  </si>
  <si>
    <t>Developed Countries - Regular &amp; Onsite</t>
  </si>
  <si>
    <t>Developing Countries - Early Bird</t>
  </si>
  <si>
    <t>Student - Early Bird</t>
  </si>
  <si>
    <t>Student - Regular &amp; Onsite</t>
  </si>
  <si>
    <t>Preconference workshop for conference delegate</t>
  </si>
  <si>
    <t>Preconference workshop only</t>
  </si>
  <si>
    <t>Conference dinner tickets (if not included with main conference registration)</t>
  </si>
  <si>
    <t>6. Miscellaneous Income</t>
  </si>
  <si>
    <t>Platinum</t>
  </si>
  <si>
    <t>Gold Sponsor</t>
  </si>
  <si>
    <t>Silver sponsor</t>
  </si>
  <si>
    <t>Bronze sponsor</t>
  </si>
  <si>
    <t>Total number of units</t>
  </si>
  <si>
    <t>Donations (Local Agencies)</t>
  </si>
  <si>
    <t>Poster Display Area</t>
  </si>
  <si>
    <t xml:space="preserve">Number of posters on display per day: </t>
  </si>
  <si>
    <t>Conference Venue rental for 4 days</t>
  </si>
  <si>
    <t>Day 2 - 4 Main conference</t>
  </si>
  <si>
    <t>Regional (Asia Pacific) - Economy</t>
  </si>
  <si>
    <t>International - Business</t>
  </si>
  <si>
    <t>International - Economy</t>
  </si>
  <si>
    <t>Regional (Asia Pacific) - Business</t>
  </si>
  <si>
    <t>(Please edit accordingly based on how many speakers you wish to invite)</t>
  </si>
  <si>
    <t>Hotel Accommodation (please indicate how many speakers you wish to provide for)</t>
  </si>
  <si>
    <t>Staff Cost during conference</t>
  </si>
  <si>
    <t>Pre-Congress Secretariat Expenses</t>
  </si>
  <si>
    <t xml:space="preserve">Pre Conference </t>
  </si>
  <si>
    <t xml:space="preserve">Main Conference Day 1 (inclusive of coffee/tea breaks + lunch, bistro) </t>
  </si>
  <si>
    <t xml:space="preserve">Main Conference Day 2 (inclusive of coffee/tea breaks + lunch, bistro) </t>
  </si>
  <si>
    <t xml:space="preserve">Main Conference Day 3 (inclusive of coffee/tea breaks + lunch, bistro) </t>
  </si>
  <si>
    <t>Conference Dinner</t>
  </si>
  <si>
    <t>3. Services</t>
  </si>
  <si>
    <t>Event Organiser Fee</t>
  </si>
  <si>
    <t>5. Secretariat of Congress - Staff Costs</t>
  </si>
  <si>
    <t>6. Meals and Social Activities</t>
  </si>
  <si>
    <t>7. Organisation Fee</t>
  </si>
  <si>
    <t>2. Technical Equipment - Congress/Exhibition costs</t>
  </si>
  <si>
    <t>5. On site secretariat of congress - staff costs</t>
  </si>
  <si>
    <t>6. Meals and social activities</t>
  </si>
  <si>
    <t>7 Event Organization fee</t>
  </si>
  <si>
    <t>If you wish to list other expenses, please list them below here</t>
  </si>
  <si>
    <t>e.g. Printing expenses</t>
  </si>
  <si>
    <t>XXX</t>
  </si>
  <si>
    <t xml:space="preserve">Grant from Tourism Board / Government </t>
  </si>
  <si>
    <t>Local partners (e.g. Foundations, Individuals)</t>
  </si>
  <si>
    <t>4. Invited Speakers &amp; Committees (Speaker's budget)</t>
  </si>
  <si>
    <t>APHN Organisation Fee</t>
  </si>
  <si>
    <t>No</t>
  </si>
  <si>
    <t>Complimentary registrations (please indicate how many complimentary registrations are given)</t>
  </si>
  <si>
    <t>Main budget items for APHC</t>
  </si>
  <si>
    <t xml:space="preserve">Support for scientfic programme e.g. abstract reviewers' recommendation and liason; </t>
  </si>
  <si>
    <t>Overseas media, speakers and VIP email liason and support</t>
  </si>
  <si>
    <t>Secretariat costs for organising joint scientific committee meeting and general email coordination</t>
  </si>
  <si>
    <t>Reigonal marketing and promotion efforts through our database, network of members and partners</t>
  </si>
  <si>
    <t xml:space="preserve">Day 1 - Pre-Conference Workshop (Rental of 3 or 4 breakout rooms) </t>
  </si>
  <si>
    <t>Bursary programme administration and support</t>
  </si>
  <si>
    <t>20000 USD (please convert to your currency equivalent)</t>
  </si>
  <si>
    <t>**THIS IS NOT MEANT TO SUBSTITUTE THE BUDGET</t>
  </si>
  <si>
    <t>3. Conference Dinner</t>
  </si>
  <si>
    <t>Per Participant</t>
  </si>
  <si>
    <t>Total variable expense</t>
  </si>
  <si>
    <t>Lowest ticket price</t>
  </si>
  <si>
    <t>Total fixed and semi fixed expense</t>
  </si>
  <si>
    <t>Surplus/under price</t>
  </si>
  <si>
    <t>Contribution after variable expense</t>
  </si>
  <si>
    <t>Net surplus/deficit</t>
  </si>
  <si>
    <t>Variable expenses versus ticket price analysis</t>
  </si>
  <si>
    <t>Fixed / Semi-fixed expense analysis</t>
  </si>
  <si>
    <t>Registration</t>
  </si>
  <si>
    <t>Miscellaneous</t>
  </si>
  <si>
    <t>Month</t>
  </si>
  <si>
    <t>Total</t>
  </si>
  <si>
    <t>Actual</t>
  </si>
  <si>
    <t>Seed money</t>
  </si>
  <si>
    <t>2. Technical Equipment - Congress/ Exhibition Costs</t>
  </si>
  <si>
    <t>Net flow</t>
  </si>
  <si>
    <t>Inflow</t>
  </si>
  <si>
    <t>Outflow</t>
  </si>
  <si>
    <t>Sub-total</t>
  </si>
  <si>
    <t xml:space="preserve">Note: </t>
  </si>
  <si>
    <t>Actual represents month of APHC</t>
  </si>
  <si>
    <t>Note:</t>
  </si>
  <si>
    <t>1. Lowest ticket price exclude student on assumption number will be limited</t>
  </si>
  <si>
    <t>2. Category of variable versus fixed expense subject to each event.  Above categorisation is for demonstration only.</t>
  </si>
  <si>
    <t>3. Further analysis on fixed cost cover to include sponsorship.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</si>
</sst>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SGD]\ #,##0.00;[Red][$SGD]\ #,##0.00"/>
    <numFmt numFmtId="166" formatCode="_ &quot;fr.&quot;\ * #,##0.00_ ;_ &quot;fr.&quot;\ * \-#,##0.00_ ;_ &quot;fr.&quot;\ * &quot;-&quot;??_ ;_ @_ "/>
    <numFmt numFmtId="167" formatCode="_([$$-409]* #,##0.00_);_([$$-409]* \(#,##0.00\);_([$$-409]* &quot;-&quot;??_);_(@_)"/>
    <numFmt numFmtId="168" formatCode="0.0%"/>
    <numFmt numFmtId="169" formatCode="_-* #,##0_-;\-* #,##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rgb="FFFF000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u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165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165" fontId="3" fillId="0" borderId="0"/>
  </cellStyleXfs>
  <cellXfs count="171">
    <xf numFmtId="165" fontId="0" fillId="0" borderId="0" xfId="0"/>
    <xf numFmtId="43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43" fontId="4" fillId="0" borderId="0" xfId="0" applyNumberFormat="1" applyFont="1" applyAlignment="1">
      <alignment horizontal="center" vertical="center"/>
    </xf>
    <xf numFmtId="49" fontId="5" fillId="2" borderId="3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left" vertical="center"/>
    </xf>
    <xf numFmtId="165" fontId="6" fillId="2" borderId="5" xfId="1" applyNumberFormat="1" applyFont="1" applyFill="1" applyBorder="1" applyAlignment="1">
      <alignment vertical="center"/>
    </xf>
    <xf numFmtId="43" fontId="4" fillId="3" borderId="0" xfId="0" applyNumberFormat="1" applyFont="1" applyFill="1" applyAlignment="1">
      <alignment vertical="center"/>
    </xf>
    <xf numFmtId="43" fontId="4" fillId="0" borderId="0" xfId="0" applyNumberFormat="1" applyFont="1" applyAlignment="1">
      <alignment vertical="center"/>
    </xf>
    <xf numFmtId="43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horizontal="left" vertical="top"/>
    </xf>
    <xf numFmtId="167" fontId="4" fillId="0" borderId="11" xfId="0" applyNumberFormat="1" applyFont="1" applyBorder="1" applyAlignment="1">
      <alignment vertical="center"/>
    </xf>
    <xf numFmtId="43" fontId="2" fillId="0" borderId="13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top"/>
    </xf>
    <xf numFmtId="164" fontId="4" fillId="0" borderId="0" xfId="0" applyNumberFormat="1" applyFont="1" applyAlignment="1">
      <alignment vertical="center"/>
    </xf>
    <xf numFmtId="43" fontId="2" fillId="0" borderId="13" xfId="0" applyNumberFormat="1" applyFont="1" applyBorder="1" applyAlignment="1">
      <alignment vertical="center"/>
    </xf>
    <xf numFmtId="43" fontId="2" fillId="3" borderId="0" xfId="0" applyNumberFormat="1" applyFont="1" applyFill="1" applyAlignment="1">
      <alignment vertical="center"/>
    </xf>
    <xf numFmtId="43" fontId="7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2" fillId="3" borderId="0" xfId="0" applyNumberFormat="1" applyFont="1" applyFill="1" applyAlignment="1">
      <alignment horizontal="right" vertical="center"/>
    </xf>
    <xf numFmtId="49" fontId="2" fillId="3" borderId="0" xfId="0" applyNumberFormat="1" applyFont="1" applyFill="1" applyAlignment="1">
      <alignment horizontal="right" vertical="center"/>
    </xf>
    <xf numFmtId="165" fontId="2" fillId="3" borderId="0" xfId="2" applyNumberFormat="1" applyFont="1" applyFill="1" applyBorder="1" applyAlignment="1">
      <alignment horizontal="right" vertical="center"/>
    </xf>
    <xf numFmtId="165" fontId="2" fillId="3" borderId="0" xfId="0" applyFont="1" applyFill="1" applyAlignment="1">
      <alignment vertical="center"/>
    </xf>
    <xf numFmtId="165" fontId="2" fillId="3" borderId="0" xfId="0" applyFont="1" applyFill="1" applyAlignment="1">
      <alignment horizontal="center" vertical="center"/>
    </xf>
    <xf numFmtId="43" fontId="6" fillId="0" borderId="14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left" vertical="center"/>
    </xf>
    <xf numFmtId="165" fontId="4" fillId="0" borderId="9" xfId="0" applyFont="1" applyBorder="1" applyAlignment="1">
      <alignment vertical="center"/>
    </xf>
    <xf numFmtId="165" fontId="4" fillId="0" borderId="0" xfId="0" applyFont="1" applyAlignment="1">
      <alignment vertical="center"/>
    </xf>
    <xf numFmtId="167" fontId="2" fillId="4" borderId="23" xfId="0" applyNumberFormat="1" applyFont="1" applyFill="1" applyBorder="1" applyAlignment="1">
      <alignment vertical="center"/>
    </xf>
    <xf numFmtId="43" fontId="2" fillId="3" borderId="28" xfId="0" applyNumberFormat="1" applyFont="1" applyFill="1" applyBorder="1" applyAlignment="1">
      <alignment horizontal="right" vertical="center"/>
    </xf>
    <xf numFmtId="49" fontId="2" fillId="3" borderId="28" xfId="0" applyNumberFormat="1" applyFont="1" applyFill="1" applyBorder="1" applyAlignment="1">
      <alignment horizontal="right" vertical="center"/>
    </xf>
    <xf numFmtId="165" fontId="2" fillId="3" borderId="28" xfId="2" applyNumberFormat="1" applyFont="1" applyFill="1" applyBorder="1" applyAlignment="1">
      <alignment horizontal="right" vertical="center"/>
    </xf>
    <xf numFmtId="165" fontId="8" fillId="3" borderId="28" xfId="0" applyFont="1" applyFill="1" applyBorder="1" applyAlignment="1">
      <alignment vertical="center"/>
    </xf>
    <xf numFmtId="43" fontId="2" fillId="3" borderId="28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165" fontId="4" fillId="0" borderId="0" xfId="0" applyFont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65" fontId="8" fillId="3" borderId="0" xfId="0" applyFont="1" applyFill="1" applyAlignment="1">
      <alignment vertical="center"/>
    </xf>
    <xf numFmtId="43" fontId="4" fillId="0" borderId="26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165" fontId="4" fillId="0" borderId="0" xfId="1" applyNumberFormat="1" applyFont="1" applyFill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164" fontId="4" fillId="0" borderId="14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167" fontId="4" fillId="4" borderId="0" xfId="0" applyNumberFormat="1" applyFont="1" applyFill="1" applyAlignment="1">
      <alignment vertical="center"/>
    </xf>
    <xf numFmtId="43" fontId="4" fillId="3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  <xf numFmtId="165" fontId="4" fillId="3" borderId="0" xfId="0" applyFont="1" applyFill="1" applyAlignment="1">
      <alignment vertical="center"/>
    </xf>
    <xf numFmtId="43" fontId="5" fillId="2" borderId="29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left" vertical="center"/>
    </xf>
    <xf numFmtId="43" fontId="2" fillId="0" borderId="26" xfId="0" applyNumberFormat="1" applyFont="1" applyBorder="1" applyAlignment="1">
      <alignment vertical="center"/>
    </xf>
    <xf numFmtId="165" fontId="2" fillId="3" borderId="28" xfId="0" applyFont="1" applyFill="1" applyBorder="1" applyAlignment="1">
      <alignment horizontal="center" vertical="center"/>
    </xf>
    <xf numFmtId="43" fontId="2" fillId="0" borderId="26" xfId="0" applyNumberFormat="1" applyFont="1" applyBorder="1" applyAlignment="1">
      <alignment horizontal="left" vertical="center"/>
    </xf>
    <xf numFmtId="43" fontId="2" fillId="0" borderId="10" xfId="0" applyNumberFormat="1" applyFont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left" vertical="center"/>
    </xf>
    <xf numFmtId="165" fontId="4" fillId="3" borderId="28" xfId="0" applyFont="1" applyFill="1" applyBorder="1" applyAlignment="1">
      <alignment vertical="center"/>
    </xf>
    <xf numFmtId="43" fontId="5" fillId="2" borderId="17" xfId="0" applyNumberFormat="1" applyFont="1" applyFill="1" applyBorder="1" applyAlignment="1">
      <alignment vertical="center"/>
    </xf>
    <xf numFmtId="49" fontId="6" fillId="2" borderId="30" xfId="0" applyNumberFormat="1" applyFont="1" applyFill="1" applyBorder="1" applyAlignment="1">
      <alignment horizontal="left" vertical="center"/>
    </xf>
    <xf numFmtId="0" fontId="9" fillId="0" borderId="9" xfId="3" applyFont="1" applyBorder="1" applyAlignment="1">
      <alignment wrapText="1"/>
    </xf>
    <xf numFmtId="49" fontId="2" fillId="0" borderId="0" xfId="0" applyNumberFormat="1" applyFont="1" applyAlignment="1">
      <alignment vertical="center"/>
    </xf>
    <xf numFmtId="0" fontId="9" fillId="0" borderId="10" xfId="3" applyFont="1" applyBorder="1" applyAlignment="1">
      <alignment wrapText="1"/>
    </xf>
    <xf numFmtId="49" fontId="2" fillId="0" borderId="12" xfId="0" applyNumberFormat="1" applyFont="1" applyBorder="1" applyAlignment="1">
      <alignment horizontal="left" vertical="center"/>
    </xf>
    <xf numFmtId="43" fontId="5" fillId="2" borderId="16" xfId="0" applyNumberFormat="1" applyFont="1" applyFill="1" applyBorder="1" applyAlignment="1">
      <alignment vertical="center"/>
    </xf>
    <xf numFmtId="49" fontId="6" fillId="2" borderId="16" xfId="0" applyNumberFormat="1" applyFont="1" applyFill="1" applyBorder="1" applyAlignment="1">
      <alignment horizontal="left" vertical="center"/>
    </xf>
    <xf numFmtId="165" fontId="2" fillId="3" borderId="28" xfId="1" applyNumberFormat="1" applyFont="1" applyFill="1" applyBorder="1" applyAlignment="1">
      <alignment vertical="center"/>
    </xf>
    <xf numFmtId="43" fontId="2" fillId="3" borderId="13" xfId="0" applyNumberFormat="1" applyFont="1" applyFill="1" applyBorder="1" applyAlignment="1">
      <alignment horizontal="right" vertical="center"/>
    </xf>
    <xf numFmtId="165" fontId="2" fillId="0" borderId="31" xfId="1" applyNumberFormat="1" applyFont="1" applyFill="1" applyBorder="1" applyAlignment="1">
      <alignment horizontal="center" vertical="center"/>
    </xf>
    <xf numFmtId="167" fontId="2" fillId="0" borderId="32" xfId="0" applyNumberFormat="1" applyFont="1" applyBorder="1" applyAlignment="1">
      <alignment vertical="center"/>
    </xf>
    <xf numFmtId="165" fontId="8" fillId="0" borderId="34" xfId="0" applyFont="1" applyBorder="1" applyAlignment="1">
      <alignment vertical="center"/>
    </xf>
    <xf numFmtId="166" fontId="4" fillId="0" borderId="0" xfId="1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left" vertical="top" indent="1"/>
    </xf>
    <xf numFmtId="49" fontId="4" fillId="0" borderId="10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4" fillId="0" borderId="15" xfId="0" applyNumberFormat="1" applyFont="1" applyBorder="1" applyAlignment="1">
      <alignment horizontal="left" vertical="center" indent="1"/>
    </xf>
    <xf numFmtId="167" fontId="2" fillId="4" borderId="22" xfId="2" applyNumberFormat="1" applyFont="1" applyFill="1" applyBorder="1" applyAlignment="1">
      <alignment horizontal="right" vertical="center"/>
    </xf>
    <xf numFmtId="167" fontId="2" fillId="4" borderId="23" xfId="2" applyNumberFormat="1" applyFont="1" applyFill="1" applyBorder="1" applyAlignment="1">
      <alignment horizontal="right" vertical="center"/>
    </xf>
    <xf numFmtId="165" fontId="5" fillId="2" borderId="25" xfId="0" applyFont="1" applyFill="1" applyBorder="1" applyAlignment="1">
      <alignment vertical="center"/>
    </xf>
    <xf numFmtId="9" fontId="6" fillId="2" borderId="5" xfId="2" applyFont="1" applyFill="1" applyBorder="1" applyAlignment="1">
      <alignment vertical="center"/>
    </xf>
    <xf numFmtId="168" fontId="6" fillId="2" borderId="5" xfId="2" applyNumberFormat="1" applyFont="1" applyFill="1" applyBorder="1" applyAlignment="1">
      <alignment vertical="center"/>
    </xf>
    <xf numFmtId="165" fontId="13" fillId="0" borderId="0" xfId="5" applyFont="1" applyAlignment="1">
      <alignment horizontal="left" vertical="center" wrapText="1"/>
    </xf>
    <xf numFmtId="165" fontId="12" fillId="0" borderId="0" xfId="5" applyFont="1" applyAlignment="1">
      <alignment vertical="center" wrapText="1"/>
    </xf>
    <xf numFmtId="165" fontId="14" fillId="0" borderId="0" xfId="5" applyFont="1" applyAlignment="1">
      <alignment vertical="center"/>
    </xf>
    <xf numFmtId="165" fontId="13" fillId="0" borderId="0" xfId="5" applyFont="1" applyAlignment="1">
      <alignment vertical="center"/>
    </xf>
    <xf numFmtId="169" fontId="0" fillId="0" borderId="0" xfId="4" applyNumberFormat="1" applyFont="1"/>
    <xf numFmtId="165" fontId="15" fillId="0" borderId="0" xfId="0" applyFont="1"/>
    <xf numFmtId="165" fontId="4" fillId="0" borderId="0" xfId="0" applyFont="1" applyAlignment="1">
      <alignment horizontal="left" vertical="top"/>
    </xf>
    <xf numFmtId="165" fontId="3" fillId="0" borderId="0" xfId="0" applyFont="1"/>
    <xf numFmtId="169" fontId="2" fillId="2" borderId="2" xfId="4" applyNumberFormat="1" applyFont="1" applyFill="1" applyBorder="1" applyAlignment="1">
      <alignment horizontal="center" vertical="center" wrapText="1"/>
    </xf>
    <xf numFmtId="165" fontId="3" fillId="0" borderId="0" xfId="0" applyFont="1" applyAlignment="1">
      <alignment horizontal="left" indent="1"/>
    </xf>
    <xf numFmtId="165" fontId="16" fillId="0" borderId="0" xfId="0" applyFont="1"/>
    <xf numFmtId="169" fontId="3" fillId="0" borderId="0" xfId="4" applyNumberFormat="1" applyFont="1"/>
    <xf numFmtId="169" fontId="0" fillId="0" borderId="35" xfId="4" applyNumberFormat="1" applyFont="1" applyBorder="1"/>
    <xf numFmtId="169" fontId="15" fillId="0" borderId="0" xfId="4" applyNumberFormat="1" applyFont="1" applyAlignment="1">
      <alignment horizontal="center"/>
    </xf>
    <xf numFmtId="165" fontId="6" fillId="2" borderId="5" xfId="1" applyNumberFormat="1" applyFont="1" applyFill="1" applyBorder="1" applyAlignment="1">
      <alignment horizontal="left" vertical="center"/>
    </xf>
    <xf numFmtId="167" fontId="4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9" fontId="0" fillId="6" borderId="0" xfId="4" applyNumberFormat="1" applyFont="1" applyFill="1"/>
    <xf numFmtId="169" fontId="0" fillId="0" borderId="0" xfId="4" applyNumberFormat="1" applyFont="1" applyFill="1"/>
    <xf numFmtId="0" fontId="2" fillId="6" borderId="2" xfId="4" applyNumberFormat="1" applyFont="1" applyFill="1" applyBorder="1" applyAlignment="1">
      <alignment horizontal="center" vertical="center" wrapText="1"/>
    </xf>
    <xf numFmtId="0" fontId="16" fillId="0" borderId="0" xfId="0" applyNumberFormat="1" applyFont="1"/>
    <xf numFmtId="0" fontId="3" fillId="6" borderId="0" xfId="0" applyNumberFormat="1" applyFont="1" applyFill="1" applyAlignment="1">
      <alignment horizontal="left" indent="1"/>
    </xf>
    <xf numFmtId="0" fontId="0" fillId="0" borderId="0" xfId="0" applyNumberFormat="1"/>
    <xf numFmtId="0" fontId="0" fillId="0" borderId="0" xfId="4" applyNumberFormat="1" applyFont="1"/>
    <xf numFmtId="0" fontId="3" fillId="0" borderId="0" xfId="0" applyNumberFormat="1" applyFont="1" applyAlignment="1">
      <alignment horizontal="left" indent="1"/>
    </xf>
    <xf numFmtId="0" fontId="2" fillId="4" borderId="21" xfId="0" applyNumberFormat="1" applyFont="1" applyFill="1" applyBorder="1" applyAlignment="1">
      <alignment horizontal="right" vertical="center"/>
    </xf>
    <xf numFmtId="0" fontId="3" fillId="0" borderId="0" xfId="0" applyNumberFormat="1" applyFont="1"/>
    <xf numFmtId="0" fontId="10" fillId="2" borderId="4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0" fontId="10" fillId="2" borderId="28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top" indent="1"/>
    </xf>
    <xf numFmtId="167" fontId="4" fillId="6" borderId="9" xfId="0" applyNumberFormat="1" applyFont="1" applyFill="1" applyBorder="1" applyAlignment="1">
      <alignment horizontal="center" vertical="center"/>
    </xf>
    <xf numFmtId="167" fontId="4" fillId="6" borderId="15" xfId="0" applyNumberFormat="1" applyFont="1" applyFill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left" vertical="top" indent="1"/>
    </xf>
    <xf numFmtId="164" fontId="4" fillId="6" borderId="10" xfId="0" applyNumberFormat="1" applyFont="1" applyFill="1" applyBorder="1" applyAlignment="1">
      <alignment vertical="center"/>
    </xf>
    <xf numFmtId="165" fontId="4" fillId="0" borderId="19" xfId="0" applyFont="1" applyBorder="1" applyAlignment="1">
      <alignment vertical="top"/>
    </xf>
    <xf numFmtId="165" fontId="4" fillId="0" borderId="12" xfId="0" applyFont="1" applyBorder="1" applyAlignment="1">
      <alignment vertical="top"/>
    </xf>
    <xf numFmtId="49" fontId="4" fillId="6" borderId="11" xfId="0" applyNumberFormat="1" applyFont="1" applyFill="1" applyBorder="1" applyAlignment="1">
      <alignment horizontal="left" vertical="center" indent="1"/>
    </xf>
    <xf numFmtId="165" fontId="4" fillId="0" borderId="0" xfId="0" applyFont="1" applyAlignment="1">
      <alignment vertical="top"/>
    </xf>
    <xf numFmtId="49" fontId="4" fillId="6" borderId="15" xfId="0" applyNumberFormat="1" applyFont="1" applyFill="1" applyBorder="1" applyAlignment="1">
      <alignment horizontal="left" vertical="center" indent="1"/>
    </xf>
    <xf numFmtId="49" fontId="2" fillId="6" borderId="16" xfId="0" applyNumberFormat="1" applyFont="1" applyFill="1" applyBorder="1" applyAlignment="1">
      <alignment horizontal="left" vertical="center"/>
    </xf>
    <xf numFmtId="164" fontId="4" fillId="6" borderId="9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67" fontId="4" fillId="6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165" fontId="3" fillId="6" borderId="0" xfId="0" applyFont="1" applyFill="1"/>
    <xf numFmtId="165" fontId="17" fillId="0" borderId="0" xfId="0" applyFont="1"/>
    <xf numFmtId="49" fontId="2" fillId="0" borderId="10" xfId="0" applyNumberFormat="1" applyFont="1" applyBorder="1" applyAlignment="1">
      <alignment horizontal="left" vertical="center"/>
    </xf>
    <xf numFmtId="49" fontId="2" fillId="6" borderId="8" xfId="0" applyNumberFormat="1" applyFont="1" applyFill="1" applyBorder="1" applyAlignment="1">
      <alignment horizontal="left" vertical="center"/>
    </xf>
    <xf numFmtId="43" fontId="2" fillId="4" borderId="20" xfId="0" applyNumberFormat="1" applyFont="1" applyFill="1" applyBorder="1" applyAlignment="1">
      <alignment horizontal="right" vertical="center"/>
    </xf>
    <xf numFmtId="43" fontId="2" fillId="4" borderId="21" xfId="0" applyNumberFormat="1" applyFont="1" applyFill="1" applyBorder="1" applyAlignment="1">
      <alignment horizontal="right" vertical="center"/>
    </xf>
    <xf numFmtId="43" fontId="10" fillId="2" borderId="29" xfId="0" applyNumberFormat="1" applyFont="1" applyFill="1" applyBorder="1" applyAlignment="1">
      <alignment horizontal="center" vertical="center"/>
    </xf>
    <xf numFmtId="43" fontId="10" fillId="2" borderId="4" xfId="0" applyNumberFormat="1" applyFont="1" applyFill="1" applyBorder="1" applyAlignment="1">
      <alignment horizontal="center" vertical="center"/>
    </xf>
    <xf numFmtId="43" fontId="10" fillId="2" borderId="13" xfId="0" applyNumberFormat="1" applyFont="1" applyFill="1" applyBorder="1" applyAlignment="1">
      <alignment horizontal="center" vertical="center"/>
    </xf>
    <xf numFmtId="43" fontId="10" fillId="2" borderId="0" xfId="0" applyNumberFormat="1" applyFont="1" applyFill="1" applyAlignment="1">
      <alignment horizontal="center" vertical="center"/>
    </xf>
    <xf numFmtId="43" fontId="10" fillId="2" borderId="33" xfId="0" applyNumberFormat="1" applyFont="1" applyFill="1" applyBorder="1" applyAlignment="1">
      <alignment horizontal="center" vertical="center"/>
    </xf>
    <xf numFmtId="43" fontId="10" fillId="2" borderId="28" xfId="0" applyNumberFormat="1" applyFont="1" applyFill="1" applyBorder="1" applyAlignment="1">
      <alignment horizontal="center" vertical="center"/>
    </xf>
    <xf numFmtId="167" fontId="4" fillId="5" borderId="8" xfId="0" applyNumberFormat="1" applyFont="1" applyFill="1" applyBorder="1" applyAlignment="1">
      <alignment horizontal="center" vertical="center"/>
    </xf>
    <xf numFmtId="167" fontId="4" fillId="5" borderId="11" xfId="0" applyNumberFormat="1" applyFont="1" applyFill="1" applyBorder="1" applyAlignment="1">
      <alignment horizontal="center" vertical="center"/>
    </xf>
    <xf numFmtId="167" fontId="4" fillId="5" borderId="18" xfId="0" applyNumberFormat="1" applyFont="1" applyFill="1" applyBorder="1" applyAlignment="1">
      <alignment horizontal="center" vertical="center"/>
    </xf>
    <xf numFmtId="43" fontId="2" fillId="4" borderId="36" xfId="0" applyNumberFormat="1" applyFont="1" applyFill="1" applyBorder="1" applyAlignment="1">
      <alignment horizontal="right" vertical="center"/>
    </xf>
    <xf numFmtId="43" fontId="2" fillId="4" borderId="37" xfId="0" applyNumberFormat="1" applyFont="1" applyFill="1" applyBorder="1" applyAlignment="1">
      <alignment horizontal="right" vertical="center"/>
    </xf>
    <xf numFmtId="43" fontId="2" fillId="4" borderId="27" xfId="0" applyNumberFormat="1" applyFont="1" applyFill="1" applyBorder="1" applyAlignment="1">
      <alignment horizontal="right" vertical="center"/>
    </xf>
    <xf numFmtId="43" fontId="2" fillId="4" borderId="24" xfId="0" applyNumberFormat="1" applyFont="1" applyFill="1" applyBorder="1" applyAlignment="1">
      <alignment horizontal="right" vertical="center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167" fontId="4" fillId="6" borderId="8" xfId="0" applyNumberFormat="1" applyFont="1" applyFill="1" applyBorder="1" applyAlignment="1">
      <alignment horizontal="center" vertical="center"/>
    </xf>
    <xf numFmtId="167" fontId="4" fillId="6" borderId="11" xfId="0" applyNumberFormat="1" applyFont="1" applyFill="1" applyBorder="1" applyAlignment="1">
      <alignment horizontal="center" vertical="center"/>
    </xf>
    <xf numFmtId="167" fontId="4" fillId="6" borderId="18" xfId="0" applyNumberFormat="1" applyFont="1" applyFill="1" applyBorder="1" applyAlignment="1">
      <alignment horizontal="center" vertical="center"/>
    </xf>
    <xf numFmtId="167" fontId="4" fillId="6" borderId="9" xfId="0" applyNumberFormat="1" applyFont="1" applyFill="1" applyBorder="1" applyAlignment="1">
      <alignment horizontal="center" vertical="center"/>
    </xf>
    <xf numFmtId="167" fontId="4" fillId="6" borderId="10" xfId="0" applyNumberFormat="1" applyFont="1" applyFill="1" applyBorder="1" applyAlignment="1">
      <alignment horizontal="center" vertical="center"/>
    </xf>
    <xf numFmtId="167" fontId="4" fillId="6" borderId="15" xfId="0" applyNumberFormat="1" applyFont="1" applyFill="1" applyBorder="1" applyAlignment="1">
      <alignment horizontal="center" vertical="center"/>
    </xf>
    <xf numFmtId="167" fontId="4" fillId="6" borderId="9" xfId="0" applyNumberFormat="1" applyFont="1" applyFill="1" applyBorder="1" applyAlignment="1">
      <alignment horizontal="center" vertical="center" wrapText="1"/>
    </xf>
    <xf numFmtId="167" fontId="4" fillId="6" borderId="10" xfId="0" applyNumberFormat="1" applyFont="1" applyFill="1" applyBorder="1" applyAlignment="1">
      <alignment horizontal="center" vertical="center" wrapText="1"/>
    </xf>
    <xf numFmtId="167" fontId="4" fillId="6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2" fontId="0" fillId="0" borderId="0" xfId="0" applyNumberFormat="1"/>
    <xf numFmtId="165" fontId="15" fillId="0" borderId="0" xfId="0" applyFont="1" applyAlignment="1">
      <alignment horizontal="center"/>
    </xf>
    <xf numFmtId="2" fontId="15" fillId="0" borderId="0" xfId="0" applyNumberFormat="1" applyFont="1"/>
    <xf numFmtId="165" fontId="18" fillId="0" borderId="0" xfId="0" applyFont="1"/>
  </cellXfs>
  <cellStyles count="6">
    <cellStyle name="Comma" xfId="4" builtinId="3"/>
    <cellStyle name="Currency" xfId="1" builtinId="4"/>
    <cellStyle name="Normal" xfId="0" builtinId="0"/>
    <cellStyle name="Normal 2" xfId="3" xr:uid="{00000000-0005-0000-0000-000003000000}"/>
    <cellStyle name="Normal 4 2" xfId="5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CTS%202007%20Budget%20Version%20Apr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nses"/>
      <sheetName val="Incomes"/>
      <sheetName val="Profit &amp; Loss Statement"/>
    </sheetNames>
    <sheetDataSet>
      <sheetData sheetId="0" refreshError="1"/>
      <sheetData sheetId="1" refreshError="1"/>
      <sheetData sheetId="2">
        <row r="46">
          <cell r="E46" t="str">
            <v>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workbookViewId="0">
      <pane ySplit="3" topLeftCell="A4" activePane="bottomLeft" state="frozen"/>
      <selection pane="bottomLeft" activeCell="A3" sqref="A3"/>
    </sheetView>
  </sheetViews>
  <sheetFormatPr defaultRowHeight="12.45" x14ac:dyDescent="0.3"/>
  <cols>
    <col min="1" max="1" width="50.69140625" bestFit="1" customWidth="1"/>
    <col min="2" max="2" width="14.4609375" style="89" bestFit="1" customWidth="1"/>
    <col min="3" max="3" width="11.4609375" style="89" hidden="1" customWidth="1"/>
  </cols>
  <sheetData>
    <row r="1" spans="1:3" x14ac:dyDescent="0.3">
      <c r="A1" s="90" t="s">
        <v>107</v>
      </c>
    </row>
    <row r="2" spans="1:3" x14ac:dyDescent="0.3">
      <c r="A2" s="90" t="s">
        <v>30</v>
      </c>
      <c r="B2" s="102"/>
      <c r="C2" s="98" t="s">
        <v>34</v>
      </c>
    </row>
    <row r="3" spans="1:3" x14ac:dyDescent="0.3">
      <c r="A3" s="132" t="s">
        <v>115</v>
      </c>
      <c r="B3" s="98" t="s">
        <v>33</v>
      </c>
      <c r="C3" s="98" t="s">
        <v>33</v>
      </c>
    </row>
    <row r="4" spans="1:3" x14ac:dyDescent="0.3">
      <c r="A4" s="85" t="s">
        <v>32</v>
      </c>
    </row>
    <row r="5" spans="1:3" x14ac:dyDescent="0.3">
      <c r="A5" s="86" t="s">
        <v>52</v>
      </c>
      <c r="B5" s="102">
        <f>Income!E38</f>
        <v>0</v>
      </c>
      <c r="C5" s="103">
        <f>Income!F38</f>
        <v>0</v>
      </c>
    </row>
    <row r="6" spans="1:3" x14ac:dyDescent="0.3">
      <c r="A6" s="86" t="s">
        <v>40</v>
      </c>
      <c r="B6" s="102">
        <f>Income!E51</f>
        <v>0</v>
      </c>
      <c r="C6" s="103">
        <f>Income!F51</f>
        <v>0</v>
      </c>
    </row>
    <row r="7" spans="1:3" x14ac:dyDescent="0.3">
      <c r="A7" s="86"/>
    </row>
    <row r="8" spans="1:3" ht="12.9" thickBot="1" x14ac:dyDescent="0.35">
      <c r="A8" s="88" t="s">
        <v>45</v>
      </c>
      <c r="B8" s="97">
        <f>SUM(B5:B6)</f>
        <v>0</v>
      </c>
      <c r="C8" s="97">
        <f>SUM(C5:C6)</f>
        <v>0</v>
      </c>
    </row>
    <row r="9" spans="1:3" x14ac:dyDescent="0.3">
      <c r="A9" s="88"/>
    </row>
    <row r="10" spans="1:3" x14ac:dyDescent="0.3">
      <c r="A10" s="85" t="s">
        <v>31</v>
      </c>
    </row>
    <row r="11" spans="1:3" x14ac:dyDescent="0.3">
      <c r="A11" s="86" t="s">
        <v>2</v>
      </c>
      <c r="B11" s="102">
        <f>Expenses!C9</f>
        <v>0</v>
      </c>
      <c r="C11" s="103">
        <f>Expenses!D9</f>
        <v>0</v>
      </c>
    </row>
    <row r="12" spans="1:3" x14ac:dyDescent="0.3">
      <c r="A12" s="86"/>
      <c r="C12" s="103"/>
    </row>
    <row r="13" spans="1:3" x14ac:dyDescent="0.3">
      <c r="A13" s="86" t="s">
        <v>94</v>
      </c>
      <c r="B13" s="102">
        <f>Expenses!C21</f>
        <v>0</v>
      </c>
      <c r="C13" s="103">
        <f>Expenses!D21</f>
        <v>0</v>
      </c>
    </row>
    <row r="14" spans="1:3" x14ac:dyDescent="0.3">
      <c r="A14" s="86"/>
      <c r="C14" s="103"/>
    </row>
    <row r="15" spans="1:3" x14ac:dyDescent="0.3">
      <c r="A15" s="86" t="s">
        <v>89</v>
      </c>
      <c r="B15" s="102">
        <f>Expenses!C26</f>
        <v>0</v>
      </c>
      <c r="C15" s="103">
        <f>Expenses!D26</f>
        <v>0</v>
      </c>
    </row>
    <row r="16" spans="1:3" x14ac:dyDescent="0.3">
      <c r="A16" s="86"/>
      <c r="C16" s="103"/>
    </row>
    <row r="17" spans="1:3" x14ac:dyDescent="0.3">
      <c r="A17" s="86" t="s">
        <v>103</v>
      </c>
      <c r="B17" s="102">
        <f>Expenses!C47</f>
        <v>0</v>
      </c>
      <c r="C17" s="103">
        <f>Expenses!D47</f>
        <v>0</v>
      </c>
    </row>
    <row r="18" spans="1:3" x14ac:dyDescent="0.3">
      <c r="A18" s="86"/>
      <c r="C18" s="103"/>
    </row>
    <row r="19" spans="1:3" x14ac:dyDescent="0.3">
      <c r="A19" s="86" t="s">
        <v>95</v>
      </c>
      <c r="B19" s="102">
        <f>Expenses!C52</f>
        <v>0</v>
      </c>
      <c r="C19" s="103">
        <f>Expenses!D52</f>
        <v>0</v>
      </c>
    </row>
    <row r="20" spans="1:3" x14ac:dyDescent="0.3">
      <c r="A20" s="86"/>
      <c r="C20" s="103"/>
    </row>
    <row r="21" spans="1:3" x14ac:dyDescent="0.3">
      <c r="A21" s="86" t="s">
        <v>96</v>
      </c>
      <c r="B21" s="102">
        <f>Expenses!C63</f>
        <v>0</v>
      </c>
      <c r="C21" s="103">
        <f>Expenses!D63</f>
        <v>0</v>
      </c>
    </row>
    <row r="22" spans="1:3" x14ac:dyDescent="0.3">
      <c r="A22" s="86"/>
      <c r="C22" s="103"/>
    </row>
    <row r="23" spans="1:3" x14ac:dyDescent="0.3">
      <c r="A23" s="86" t="s">
        <v>97</v>
      </c>
      <c r="B23" s="102" t="e">
        <f>Expenses!C80</f>
        <v>#VALUE!</v>
      </c>
      <c r="C23" s="103">
        <f>Expenses!D80</f>
        <v>25000</v>
      </c>
    </row>
    <row r="24" spans="1:3" x14ac:dyDescent="0.3">
      <c r="A24" s="87"/>
      <c r="C24" s="103"/>
    </row>
    <row r="25" spans="1:3" ht="12.9" thickBot="1" x14ac:dyDescent="0.35">
      <c r="A25" s="88" t="s">
        <v>21</v>
      </c>
      <c r="B25" s="97" t="e">
        <f>SUM(B11:B24)</f>
        <v>#VALUE!</v>
      </c>
      <c r="C25" s="97">
        <f>SUM(C11:C24)</f>
        <v>25000</v>
      </c>
    </row>
    <row r="27" spans="1:3" x14ac:dyDescent="0.3">
      <c r="A27" s="131" t="s">
        <v>98</v>
      </c>
    </row>
    <row r="28" spans="1:3" x14ac:dyDescent="0.3">
      <c r="A28" s="92" t="s">
        <v>99</v>
      </c>
      <c r="B28" s="96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workbookViewId="0">
      <pane ySplit="1" topLeftCell="A2" activePane="bottomLeft" state="frozen"/>
      <selection pane="bottomLeft" activeCell="J44" sqref="J44"/>
    </sheetView>
  </sheetViews>
  <sheetFormatPr defaultRowHeight="12.45" x14ac:dyDescent="0.3"/>
  <cols>
    <col min="1" max="1" width="33.53515625" bestFit="1" customWidth="1"/>
    <col min="2" max="2" width="62.15234375" bestFit="1" customWidth="1"/>
    <col min="3" max="4" width="13.4609375" style="107" customWidth="1"/>
    <col min="5" max="5" width="14.4609375" style="89" bestFit="1" customWidth="1"/>
    <col min="6" max="6" width="20.53515625" style="89" hidden="1" customWidth="1"/>
  </cols>
  <sheetData>
    <row r="1" spans="1:6" ht="31.3" thickBot="1" x14ac:dyDescent="0.35">
      <c r="A1" s="1" t="s">
        <v>0</v>
      </c>
      <c r="B1" s="2" t="s">
        <v>1</v>
      </c>
      <c r="C1" s="104" t="s">
        <v>55</v>
      </c>
      <c r="D1" s="104" t="s">
        <v>70</v>
      </c>
      <c r="E1" s="93" t="s">
        <v>54</v>
      </c>
      <c r="F1" s="93" t="s">
        <v>22</v>
      </c>
    </row>
    <row r="2" spans="1:6" x14ac:dyDescent="0.3">
      <c r="A2" s="90" t="s">
        <v>49</v>
      </c>
      <c r="B2" s="95" t="s">
        <v>35</v>
      </c>
      <c r="C2" s="105"/>
      <c r="D2" s="105"/>
    </row>
    <row r="3" spans="1:6" x14ac:dyDescent="0.3">
      <c r="A3" s="90"/>
      <c r="B3" s="94" t="s">
        <v>59</v>
      </c>
      <c r="C3" s="106"/>
      <c r="D3" s="106"/>
      <c r="E3" s="103">
        <f>C3*D3</f>
        <v>0</v>
      </c>
    </row>
    <row r="4" spans="1:6" x14ac:dyDescent="0.3">
      <c r="A4" s="29"/>
      <c r="B4" s="94" t="s">
        <v>56</v>
      </c>
      <c r="C4" s="106"/>
      <c r="D4" s="106"/>
      <c r="E4" s="103">
        <f>C4*D4</f>
        <v>0</v>
      </c>
    </row>
    <row r="5" spans="1:6" x14ac:dyDescent="0.3">
      <c r="A5" s="29"/>
      <c r="B5" s="94" t="s">
        <v>57</v>
      </c>
      <c r="C5" s="106"/>
      <c r="D5" s="106"/>
      <c r="E5" s="103">
        <f>C5*D5</f>
        <v>0</v>
      </c>
    </row>
    <row r="6" spans="1:6" x14ac:dyDescent="0.3">
      <c r="A6" s="29"/>
      <c r="B6" s="94" t="s">
        <v>58</v>
      </c>
      <c r="C6" s="106"/>
      <c r="D6" s="106"/>
      <c r="E6" s="103">
        <f>C6*D6</f>
        <v>0</v>
      </c>
    </row>
    <row r="7" spans="1:6" x14ac:dyDescent="0.3">
      <c r="A7" s="29"/>
    </row>
    <row r="8" spans="1:6" x14ac:dyDescent="0.3">
      <c r="A8" s="29"/>
      <c r="B8" s="95" t="s">
        <v>13</v>
      </c>
      <c r="C8" s="105"/>
      <c r="D8" s="105"/>
    </row>
    <row r="9" spans="1:6" x14ac:dyDescent="0.3">
      <c r="A9" s="29"/>
      <c r="B9" s="94" t="s">
        <v>59</v>
      </c>
      <c r="C9" s="106"/>
      <c r="D9" s="106"/>
      <c r="E9" s="103">
        <f>C9*D9</f>
        <v>0</v>
      </c>
    </row>
    <row r="10" spans="1:6" x14ac:dyDescent="0.3">
      <c r="A10" s="29"/>
      <c r="B10" s="94" t="s">
        <v>56</v>
      </c>
      <c r="C10" s="106"/>
      <c r="D10" s="106"/>
      <c r="E10" s="103">
        <f>C10*D10</f>
        <v>0</v>
      </c>
    </row>
    <row r="11" spans="1:6" x14ac:dyDescent="0.3">
      <c r="A11" s="29"/>
      <c r="B11" s="94" t="s">
        <v>57</v>
      </c>
      <c r="C11" s="106"/>
      <c r="D11" s="106"/>
      <c r="E11" s="103">
        <f>C11*D11</f>
        <v>0</v>
      </c>
    </row>
    <row r="12" spans="1:6" x14ac:dyDescent="0.3">
      <c r="A12" s="29"/>
      <c r="B12" s="94" t="s">
        <v>58</v>
      </c>
      <c r="C12" s="106"/>
      <c r="D12" s="106"/>
      <c r="E12" s="103">
        <f>C12*D12</f>
        <v>0</v>
      </c>
    </row>
    <row r="13" spans="1:6" x14ac:dyDescent="0.3">
      <c r="A13" s="29"/>
    </row>
    <row r="14" spans="1:6" x14ac:dyDescent="0.3">
      <c r="A14" s="29"/>
      <c r="B14" s="95" t="s">
        <v>38</v>
      </c>
      <c r="C14" s="105"/>
      <c r="D14" s="105"/>
    </row>
    <row r="15" spans="1:6" x14ac:dyDescent="0.3">
      <c r="A15" s="29"/>
      <c r="B15" s="94" t="s">
        <v>60</v>
      </c>
      <c r="C15" s="106"/>
      <c r="D15" s="106"/>
      <c r="E15" s="103">
        <f>C15*D15</f>
        <v>0</v>
      </c>
    </row>
    <row r="16" spans="1:6" x14ac:dyDescent="0.3">
      <c r="A16" s="29"/>
      <c r="B16" s="94" t="s">
        <v>61</v>
      </c>
      <c r="C16" s="106"/>
      <c r="D16" s="106"/>
      <c r="E16" s="103">
        <f>C16*D16</f>
        <v>0</v>
      </c>
    </row>
    <row r="17" spans="1:5" x14ac:dyDescent="0.3">
      <c r="A17" s="29"/>
    </row>
    <row r="18" spans="1:5" x14ac:dyDescent="0.3">
      <c r="A18" s="90" t="s">
        <v>50</v>
      </c>
      <c r="B18" s="95" t="s">
        <v>36</v>
      </c>
      <c r="C18" s="105"/>
      <c r="D18" s="105"/>
    </row>
    <row r="19" spans="1:5" x14ac:dyDescent="0.3">
      <c r="A19" s="90"/>
      <c r="B19" s="94" t="s">
        <v>59</v>
      </c>
      <c r="C19" s="106"/>
      <c r="D19" s="108"/>
      <c r="E19" s="89">
        <f>C19*D19</f>
        <v>0</v>
      </c>
    </row>
    <row r="20" spans="1:5" x14ac:dyDescent="0.3">
      <c r="A20" s="29"/>
      <c r="B20" s="94" t="s">
        <v>56</v>
      </c>
      <c r="C20" s="106"/>
      <c r="D20" s="108">
        <v>0</v>
      </c>
      <c r="E20" s="89">
        <f>C20*D20</f>
        <v>0</v>
      </c>
    </row>
    <row r="21" spans="1:5" x14ac:dyDescent="0.3">
      <c r="A21" s="29"/>
      <c r="B21" s="94" t="s">
        <v>57</v>
      </c>
      <c r="C21" s="106"/>
      <c r="D21" s="108"/>
      <c r="E21" s="89">
        <f>C21*D21</f>
        <v>0</v>
      </c>
    </row>
    <row r="22" spans="1:5" x14ac:dyDescent="0.3">
      <c r="A22" s="29"/>
      <c r="B22" s="94" t="s">
        <v>58</v>
      </c>
      <c r="C22" s="106"/>
      <c r="D22" s="108">
        <v>0</v>
      </c>
      <c r="E22" s="89">
        <f>C22*D22</f>
        <v>0</v>
      </c>
    </row>
    <row r="23" spans="1:5" x14ac:dyDescent="0.3">
      <c r="A23" s="29"/>
      <c r="D23" s="108"/>
    </row>
    <row r="24" spans="1:5" x14ac:dyDescent="0.3">
      <c r="A24" s="29"/>
      <c r="B24" s="95" t="s">
        <v>37</v>
      </c>
      <c r="C24" s="105"/>
      <c r="D24" s="108"/>
    </row>
    <row r="25" spans="1:5" x14ac:dyDescent="0.3">
      <c r="A25" s="29"/>
      <c r="B25" s="94" t="s">
        <v>59</v>
      </c>
      <c r="C25" s="106"/>
      <c r="D25" s="108"/>
      <c r="E25" s="89">
        <f>C25*D25</f>
        <v>0</v>
      </c>
    </row>
    <row r="26" spans="1:5" x14ac:dyDescent="0.3">
      <c r="A26" s="29"/>
      <c r="B26" s="94" t="s">
        <v>56</v>
      </c>
      <c r="C26" s="106"/>
      <c r="D26" s="108">
        <v>0</v>
      </c>
      <c r="E26" s="89">
        <f>C26*D26</f>
        <v>0</v>
      </c>
    </row>
    <row r="27" spans="1:5" x14ac:dyDescent="0.3">
      <c r="A27" s="29"/>
      <c r="B27" s="94" t="s">
        <v>57</v>
      </c>
      <c r="C27" s="106"/>
      <c r="D27" s="108"/>
      <c r="E27" s="89">
        <f>C27*D27</f>
        <v>0</v>
      </c>
    </row>
    <row r="28" spans="1:5" x14ac:dyDescent="0.3">
      <c r="A28" s="29"/>
      <c r="B28" s="94" t="s">
        <v>58</v>
      </c>
      <c r="C28" s="106"/>
      <c r="D28" s="108">
        <v>0</v>
      </c>
      <c r="E28" s="89">
        <f>C28*D28</f>
        <v>0</v>
      </c>
    </row>
    <row r="29" spans="1:5" x14ac:dyDescent="0.3">
      <c r="A29" s="29"/>
      <c r="B29" s="94"/>
      <c r="C29" s="109"/>
      <c r="D29" s="109"/>
    </row>
    <row r="30" spans="1:5" x14ac:dyDescent="0.3">
      <c r="A30" s="90" t="s">
        <v>116</v>
      </c>
      <c r="B30" s="94" t="s">
        <v>64</v>
      </c>
      <c r="C30" s="106"/>
      <c r="D30" s="106"/>
      <c r="E30" s="103">
        <f>C30*D30</f>
        <v>0</v>
      </c>
    </row>
    <row r="31" spans="1:5" x14ac:dyDescent="0.3">
      <c r="A31" s="90"/>
      <c r="B31" s="94"/>
      <c r="C31" s="109"/>
      <c r="D31" s="109"/>
    </row>
    <row r="32" spans="1:5" x14ac:dyDescent="0.3">
      <c r="A32" s="90" t="s">
        <v>51</v>
      </c>
      <c r="B32" s="94" t="s">
        <v>62</v>
      </c>
      <c r="C32" s="106"/>
      <c r="D32" s="106"/>
      <c r="E32" s="103">
        <f>C32*D32</f>
        <v>0</v>
      </c>
    </row>
    <row r="33" spans="1:6" x14ac:dyDescent="0.3">
      <c r="A33" s="90"/>
      <c r="B33" s="94" t="s">
        <v>63</v>
      </c>
      <c r="C33" s="106"/>
      <c r="D33" s="106"/>
      <c r="E33" s="103">
        <f>C33*D33</f>
        <v>0</v>
      </c>
    </row>
    <row r="34" spans="1:6" x14ac:dyDescent="0.3">
      <c r="A34" s="90"/>
      <c r="B34" s="94"/>
      <c r="C34" s="109"/>
      <c r="D34" s="109"/>
    </row>
    <row r="35" spans="1:6" x14ac:dyDescent="0.3">
      <c r="A35" s="90" t="s">
        <v>65</v>
      </c>
      <c r="B35" s="94" t="s">
        <v>46</v>
      </c>
      <c r="C35" s="106"/>
      <c r="D35" s="106"/>
      <c r="E35" s="103">
        <f>C35*D35</f>
        <v>0</v>
      </c>
    </row>
    <row r="36" spans="1:6" x14ac:dyDescent="0.3">
      <c r="A36" s="90"/>
      <c r="B36" s="94" t="s">
        <v>47</v>
      </c>
      <c r="C36" s="106"/>
      <c r="D36" s="106"/>
      <c r="E36" s="103">
        <f>C36*D36</f>
        <v>0</v>
      </c>
    </row>
    <row r="37" spans="1:6" ht="12.9" thickBot="1" x14ac:dyDescent="0.35">
      <c r="A37" s="91"/>
    </row>
    <row r="38" spans="1:6" ht="12.9" thickBot="1" x14ac:dyDescent="0.35">
      <c r="A38" s="135" t="s">
        <v>39</v>
      </c>
      <c r="B38" s="136"/>
      <c r="C38" s="110"/>
      <c r="D38" s="110"/>
      <c r="E38" s="80">
        <f>SUM(E2:E37)</f>
        <v>0</v>
      </c>
      <c r="F38" s="80">
        <f>SUM(F2:F37)</f>
        <v>0</v>
      </c>
    </row>
    <row r="39" spans="1:6" x14ac:dyDescent="0.3">
      <c r="A39" s="90" t="s">
        <v>43</v>
      </c>
      <c r="B39" s="92" t="s">
        <v>41</v>
      </c>
      <c r="C39" s="106"/>
      <c r="D39" s="106"/>
      <c r="E39" s="103">
        <f>C39*D39</f>
        <v>0</v>
      </c>
      <c r="F39" s="96"/>
    </row>
    <row r="40" spans="1:6" x14ac:dyDescent="0.3">
      <c r="A40" s="90"/>
      <c r="B40" s="92" t="s">
        <v>42</v>
      </c>
      <c r="C40" s="106"/>
      <c r="D40" s="106"/>
      <c r="E40" s="103">
        <f>C40*D40</f>
        <v>0</v>
      </c>
    </row>
    <row r="41" spans="1:6" x14ac:dyDescent="0.3">
      <c r="A41" s="91"/>
    </row>
    <row r="42" spans="1:6" x14ac:dyDescent="0.3">
      <c r="A42" s="90" t="s">
        <v>44</v>
      </c>
      <c r="B42" s="92" t="s">
        <v>66</v>
      </c>
      <c r="C42" s="106"/>
      <c r="D42" s="106"/>
      <c r="E42" s="103">
        <f>C42*D42</f>
        <v>0</v>
      </c>
    </row>
    <row r="43" spans="1:6" x14ac:dyDescent="0.3">
      <c r="A43" s="91"/>
      <c r="B43" s="92" t="s">
        <v>67</v>
      </c>
      <c r="C43" s="106"/>
      <c r="D43" s="106"/>
      <c r="E43" s="103">
        <f>C43*D43</f>
        <v>0</v>
      </c>
    </row>
    <row r="44" spans="1:6" x14ac:dyDescent="0.3">
      <c r="B44" s="92" t="s">
        <v>68</v>
      </c>
      <c r="C44" s="106"/>
      <c r="D44" s="106"/>
      <c r="E44" s="103">
        <f>C44*D44</f>
        <v>0</v>
      </c>
    </row>
    <row r="45" spans="1:6" x14ac:dyDescent="0.3">
      <c r="B45" s="92" t="s">
        <v>69</v>
      </c>
      <c r="C45" s="106"/>
      <c r="D45" s="106"/>
      <c r="E45" s="103">
        <f>C45*D45</f>
        <v>0</v>
      </c>
    </row>
    <row r="46" spans="1:6" x14ac:dyDescent="0.3">
      <c r="B46" s="92" t="s">
        <v>48</v>
      </c>
      <c r="C46" s="106"/>
      <c r="D46" s="106"/>
    </row>
    <row r="47" spans="1:6" x14ac:dyDescent="0.3">
      <c r="B47" s="92"/>
      <c r="C47" s="111"/>
      <c r="D47" s="111"/>
    </row>
    <row r="48" spans="1:6" x14ac:dyDescent="0.3">
      <c r="A48" s="90" t="s">
        <v>71</v>
      </c>
      <c r="B48" s="92" t="s">
        <v>101</v>
      </c>
      <c r="C48" s="106"/>
      <c r="D48" s="106"/>
      <c r="E48" s="103">
        <f>C48*D48</f>
        <v>0</v>
      </c>
    </row>
    <row r="49" spans="1:6" x14ac:dyDescent="0.3">
      <c r="B49" s="92" t="s">
        <v>102</v>
      </c>
      <c r="C49" s="106"/>
      <c r="D49" s="106"/>
      <c r="E49" s="103">
        <f>C49*D49</f>
        <v>0</v>
      </c>
    </row>
    <row r="50" spans="1:6" ht="12.9" thickBot="1" x14ac:dyDescent="0.35">
      <c r="B50" s="92"/>
      <c r="C50" s="111"/>
      <c r="D50" s="111"/>
    </row>
    <row r="51" spans="1:6" ht="12.9" thickBot="1" x14ac:dyDescent="0.35">
      <c r="A51" s="135" t="s">
        <v>53</v>
      </c>
      <c r="B51" s="136"/>
      <c r="C51" s="110"/>
      <c r="D51" s="110"/>
      <c r="E51" s="80">
        <f>SUM(E39:E49)</f>
        <v>0</v>
      </c>
      <c r="F51" s="80">
        <f>SUM(F39:F49)</f>
        <v>0</v>
      </c>
    </row>
    <row r="52" spans="1:6" ht="25.3" x14ac:dyDescent="0.3">
      <c r="A52" s="137" t="s">
        <v>45</v>
      </c>
      <c r="B52" s="138"/>
      <c r="C52" s="112"/>
      <c r="D52" s="112"/>
      <c r="E52" s="71" t="s">
        <v>25</v>
      </c>
      <c r="F52" s="71" t="s">
        <v>22</v>
      </c>
    </row>
    <row r="53" spans="1:6" ht="25.3" x14ac:dyDescent="0.3">
      <c r="A53" s="139"/>
      <c r="B53" s="140"/>
      <c r="C53" s="113"/>
      <c r="D53" s="113"/>
      <c r="E53" s="72">
        <f>E38+E51</f>
        <v>0</v>
      </c>
      <c r="F53" s="72">
        <f>F38+F51</f>
        <v>0</v>
      </c>
    </row>
    <row r="54" spans="1:6" ht="25.75" thickBot="1" x14ac:dyDescent="0.35">
      <c r="A54" s="141"/>
      <c r="B54" s="142"/>
      <c r="C54" s="114"/>
      <c r="D54" s="114"/>
      <c r="E54" s="73"/>
      <c r="F54" s="73"/>
    </row>
  </sheetData>
  <mergeCells count="3">
    <mergeCell ref="A51:B51"/>
    <mergeCell ref="A52:B54"/>
    <mergeCell ref="A38:B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7"/>
  <sheetViews>
    <sheetView showGridLines="0" zoomScaleNormal="100" zoomScaleSheetLayoutView="100" zoomScalePageLayoutView="130" workbookViewId="0">
      <pane ySplit="1" topLeftCell="A2" activePane="bottomLeft" state="frozen"/>
      <selection activeCell="B1" sqref="B1"/>
      <selection pane="bottomLeft" activeCell="B28" sqref="B28"/>
    </sheetView>
  </sheetViews>
  <sheetFormatPr defaultColWidth="11.4609375" defaultRowHeight="10.3" x14ac:dyDescent="0.3"/>
  <cols>
    <col min="1" max="1" width="8.23046875" style="10" customWidth="1"/>
    <col min="2" max="2" width="66.4609375" style="48" customWidth="1"/>
    <col min="3" max="3" width="14.4609375" style="43" bestFit="1" customWidth="1"/>
    <col min="4" max="4" width="17" style="43" hidden="1" customWidth="1"/>
    <col min="5" max="16384" width="11.4609375" style="10"/>
  </cols>
  <sheetData>
    <row r="1" spans="1:14" s="5" customFormat="1" ht="31.3" thickBot="1" x14ac:dyDescent="0.35">
      <c r="A1" s="1" t="s">
        <v>105</v>
      </c>
      <c r="B1" s="2" t="s">
        <v>1</v>
      </c>
      <c r="C1" s="3" t="s">
        <v>54</v>
      </c>
      <c r="D1" s="3" t="s">
        <v>22</v>
      </c>
      <c r="E1" s="4"/>
    </row>
    <row r="2" spans="1:14" ht="15.45" x14ac:dyDescent="0.3">
      <c r="A2" s="6" t="s">
        <v>2</v>
      </c>
      <c r="B2" s="7"/>
      <c r="C2" s="83"/>
      <c r="D2" s="99"/>
    </row>
    <row r="3" spans="1:14" x14ac:dyDescent="0.3">
      <c r="A3" s="11"/>
      <c r="B3" s="12" t="s">
        <v>74</v>
      </c>
      <c r="C3" s="159"/>
      <c r="D3" s="13"/>
    </row>
    <row r="4" spans="1:14" x14ac:dyDescent="0.3">
      <c r="A4" s="14"/>
      <c r="B4" s="75" t="s">
        <v>112</v>
      </c>
      <c r="C4" s="160"/>
      <c r="D4" s="16"/>
    </row>
    <row r="5" spans="1:14" x14ac:dyDescent="0.3">
      <c r="A5" s="14"/>
      <c r="B5" s="115" t="s">
        <v>75</v>
      </c>
      <c r="C5" s="161"/>
      <c r="D5" s="47"/>
    </row>
    <row r="6" spans="1:14" x14ac:dyDescent="0.3">
      <c r="A6" s="17"/>
      <c r="B6" s="15" t="s">
        <v>72</v>
      </c>
      <c r="C6" s="159"/>
      <c r="D6" s="16"/>
    </row>
    <row r="7" spans="1:14" x14ac:dyDescent="0.3">
      <c r="A7" s="17"/>
      <c r="B7" s="118" t="s">
        <v>73</v>
      </c>
      <c r="C7" s="160"/>
      <c r="D7" s="44"/>
    </row>
    <row r="8" spans="1:14" ht="10.75" thickBot="1" x14ac:dyDescent="0.35">
      <c r="A8" s="17"/>
      <c r="B8" s="15" t="s">
        <v>3</v>
      </c>
      <c r="C8" s="116"/>
      <c r="D8" s="16"/>
    </row>
    <row r="9" spans="1:14" s="20" customFormat="1" ht="10.75" thickBot="1" x14ac:dyDescent="0.35">
      <c r="A9" s="135" t="s">
        <v>27</v>
      </c>
      <c r="B9" s="136"/>
      <c r="C9" s="80">
        <f>SUM(C3:C8)</f>
        <v>0</v>
      </c>
      <c r="D9" s="80">
        <f>SUM(D3:D8)</f>
        <v>0</v>
      </c>
      <c r="E9" s="19"/>
    </row>
    <row r="10" spans="1:14" s="9" customFormat="1" ht="11.15" thickBot="1" x14ac:dyDescent="0.35">
      <c r="A10" s="31"/>
      <c r="B10" s="32"/>
      <c r="C10" s="33"/>
      <c r="D10" s="34"/>
    </row>
    <row r="11" spans="1:14" s="26" customFormat="1" ht="15.45" x14ac:dyDescent="0.3">
      <c r="A11" s="6" t="s">
        <v>132</v>
      </c>
      <c r="B11" s="36"/>
      <c r="C11" s="83"/>
      <c r="D11" s="8"/>
    </row>
    <row r="12" spans="1:14" s="9" customFormat="1" ht="12.65" customHeight="1" x14ac:dyDescent="0.3">
      <c r="A12" s="41"/>
      <c r="B12" s="27" t="s">
        <v>5</v>
      </c>
      <c r="C12" s="159"/>
      <c r="D12" s="15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9" customFormat="1" x14ac:dyDescent="0.3">
      <c r="A13" s="41"/>
      <c r="B13" s="76" t="s">
        <v>23</v>
      </c>
      <c r="C13" s="160"/>
      <c r="D13" s="151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9" customFormat="1" x14ac:dyDescent="0.3">
      <c r="A14" s="41"/>
      <c r="B14" s="76" t="s">
        <v>29</v>
      </c>
      <c r="C14" s="160"/>
      <c r="D14" s="151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9" customFormat="1" x14ac:dyDescent="0.3">
      <c r="A15" s="41"/>
      <c r="B15" s="76" t="s">
        <v>6</v>
      </c>
      <c r="C15" s="160"/>
      <c r="D15" s="151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9" customFormat="1" x14ac:dyDescent="0.3">
      <c r="A16" s="41"/>
      <c r="B16" s="76" t="s">
        <v>7</v>
      </c>
      <c r="C16" s="160"/>
      <c r="D16" s="151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9" customFormat="1" x14ac:dyDescent="0.3">
      <c r="A17" s="41"/>
      <c r="B17" s="76" t="s">
        <v>24</v>
      </c>
      <c r="C17" s="160"/>
      <c r="D17" s="151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9" customFormat="1" x14ac:dyDescent="0.3">
      <c r="A18" s="41"/>
      <c r="B18" s="76" t="s">
        <v>8</v>
      </c>
      <c r="C18" s="160"/>
      <c r="D18" s="151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s="9" customFormat="1" x14ac:dyDescent="0.3">
      <c r="A19" s="41"/>
      <c r="B19" s="76" t="s">
        <v>9</v>
      </c>
      <c r="C19" s="160"/>
      <c r="D19" s="151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s="9" customFormat="1" x14ac:dyDescent="0.3">
      <c r="A20" s="41"/>
      <c r="B20" s="79" t="s">
        <v>10</v>
      </c>
      <c r="C20" s="161"/>
      <c r="D20" s="152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0.75" thickBot="1" x14ac:dyDescent="0.35">
      <c r="A21" s="148" t="s">
        <v>27</v>
      </c>
      <c r="B21" s="149"/>
      <c r="C21" s="81">
        <f>SUM(C12:C20)</f>
        <v>0</v>
      </c>
      <c r="D21" s="81">
        <f>SUM(D12:D20)</f>
        <v>0</v>
      </c>
    </row>
    <row r="22" spans="1:14" s="9" customFormat="1" ht="11.15" thickBot="1" x14ac:dyDescent="0.35">
      <c r="A22" s="21"/>
      <c r="B22" s="22"/>
      <c r="C22" s="25"/>
      <c r="D22" s="40"/>
    </row>
    <row r="23" spans="1:14" s="45" customFormat="1" ht="15.45" x14ac:dyDescent="0.3">
      <c r="A23" s="6" t="s">
        <v>89</v>
      </c>
      <c r="B23" s="36"/>
      <c r="C23" s="83"/>
      <c r="D23" s="8"/>
    </row>
    <row r="24" spans="1:14" x14ac:dyDescent="0.3">
      <c r="A24" s="41"/>
      <c r="B24" s="46" t="s">
        <v>11</v>
      </c>
      <c r="C24" s="160"/>
      <c r="D24" s="165"/>
    </row>
    <row r="25" spans="1:14" x14ac:dyDescent="0.3">
      <c r="A25" s="41"/>
      <c r="B25" s="37"/>
      <c r="C25" s="161"/>
      <c r="D25" s="166"/>
    </row>
    <row r="26" spans="1:14" ht="10.75" thickBot="1" x14ac:dyDescent="0.35">
      <c r="A26" s="148" t="s">
        <v>27</v>
      </c>
      <c r="B26" s="149"/>
      <c r="C26" s="81">
        <f>SUM(C24:C25)</f>
        <v>0</v>
      </c>
      <c r="D26" s="81">
        <f>SUM(D24:D25)</f>
        <v>0</v>
      </c>
    </row>
    <row r="27" spans="1:14" ht="11.15" thickBot="1" x14ac:dyDescent="0.35">
      <c r="A27" s="21"/>
      <c r="B27" s="22"/>
      <c r="C27" s="23"/>
      <c r="D27" s="40"/>
    </row>
    <row r="28" spans="1:14" s="45" customFormat="1" ht="15.45" x14ac:dyDescent="0.3">
      <c r="A28" s="6" t="s">
        <v>103</v>
      </c>
      <c r="B28" s="82"/>
      <c r="C28" s="83"/>
      <c r="D28" s="8"/>
    </row>
    <row r="29" spans="1:14" x14ac:dyDescent="0.3">
      <c r="A29" s="120"/>
      <c r="B29" s="42" t="s">
        <v>12</v>
      </c>
      <c r="C29" s="28"/>
      <c r="D29" s="16"/>
    </row>
    <row r="30" spans="1:14" x14ac:dyDescent="0.3">
      <c r="A30" s="121"/>
      <c r="B30" s="122" t="s">
        <v>80</v>
      </c>
      <c r="C30" s="119"/>
      <c r="D30" s="16"/>
    </row>
    <row r="31" spans="1:14" x14ac:dyDescent="0.3">
      <c r="A31" s="121"/>
      <c r="B31" s="122" t="s">
        <v>77</v>
      </c>
      <c r="C31" s="119"/>
      <c r="D31" s="16"/>
    </row>
    <row r="32" spans="1:14" ht="13.5" customHeight="1" x14ac:dyDescent="0.3">
      <c r="A32" s="121"/>
      <c r="B32" s="122" t="s">
        <v>77</v>
      </c>
      <c r="C32" s="119"/>
      <c r="D32" s="16"/>
    </row>
    <row r="33" spans="1:14" x14ac:dyDescent="0.3">
      <c r="A33" s="121"/>
      <c r="B33" s="122" t="s">
        <v>78</v>
      </c>
      <c r="C33" s="119"/>
      <c r="D33" s="16"/>
    </row>
    <row r="34" spans="1:14" x14ac:dyDescent="0.3">
      <c r="A34" s="121"/>
      <c r="B34" s="122" t="s">
        <v>78</v>
      </c>
      <c r="C34" s="119"/>
      <c r="D34" s="16"/>
    </row>
    <row r="35" spans="1:14" x14ac:dyDescent="0.3">
      <c r="A35" s="121"/>
      <c r="B35" s="122" t="s">
        <v>78</v>
      </c>
      <c r="C35" s="119"/>
      <c r="D35" s="16"/>
    </row>
    <row r="36" spans="1:14" x14ac:dyDescent="0.3">
      <c r="A36" s="123"/>
      <c r="B36" s="122" t="s">
        <v>79</v>
      </c>
      <c r="C36" s="119"/>
      <c r="D36" s="16"/>
    </row>
    <row r="37" spans="1:14" x14ac:dyDescent="0.3">
      <c r="A37" s="38"/>
      <c r="B37" s="122" t="s">
        <v>79</v>
      </c>
      <c r="C37" s="119"/>
      <c r="D37" s="16"/>
    </row>
    <row r="38" spans="1:14" ht="14.15" customHeight="1" x14ac:dyDescent="0.3">
      <c r="A38" s="38"/>
      <c r="B38" s="122" t="s">
        <v>79</v>
      </c>
      <c r="C38" s="119"/>
      <c r="D38" s="16"/>
    </row>
    <row r="39" spans="1:14" ht="8.5" customHeight="1" x14ac:dyDescent="0.3">
      <c r="A39" s="38"/>
      <c r="B39" s="122" t="s">
        <v>76</v>
      </c>
      <c r="C39" s="119"/>
      <c r="D39" s="16"/>
    </row>
    <row r="40" spans="1:14" x14ac:dyDescent="0.3">
      <c r="A40" s="38"/>
      <c r="B40" s="122" t="s">
        <v>76</v>
      </c>
      <c r="C40" s="119"/>
      <c r="D40" s="16"/>
    </row>
    <row r="41" spans="1:14" x14ac:dyDescent="0.3">
      <c r="A41" s="38"/>
      <c r="B41" s="122" t="s">
        <v>76</v>
      </c>
      <c r="C41" s="119"/>
      <c r="D41" s="16"/>
    </row>
    <row r="42" spans="1:14" s="9" customFormat="1" x14ac:dyDescent="0.3">
      <c r="A42" s="38"/>
      <c r="B42" s="122" t="s">
        <v>76</v>
      </c>
      <c r="C42" s="119"/>
      <c r="D42" s="16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9" customFormat="1" x14ac:dyDescent="0.3">
      <c r="A43" s="38"/>
      <c r="B43" s="122" t="s">
        <v>76</v>
      </c>
      <c r="C43" s="119"/>
      <c r="D43" s="16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s="9" customFormat="1" x14ac:dyDescent="0.3">
      <c r="A44" s="38"/>
      <c r="B44" s="124" t="s">
        <v>76</v>
      </c>
      <c r="C44" s="119"/>
      <c r="D44" s="16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9" customFormat="1" ht="12.65" customHeight="1" x14ac:dyDescent="0.3">
      <c r="A45" s="38"/>
      <c r="B45" s="125" t="s">
        <v>81</v>
      </c>
      <c r="C45" s="126"/>
      <c r="D45" s="101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9" customFormat="1" ht="12.65" customHeight="1" x14ac:dyDescent="0.3">
      <c r="A46" s="38"/>
      <c r="B46" s="134" t="s">
        <v>106</v>
      </c>
      <c r="C46" s="126"/>
      <c r="D46" s="101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0.75" thickBot="1" x14ac:dyDescent="0.35">
      <c r="A47" s="148" t="s">
        <v>27</v>
      </c>
      <c r="B47" s="149"/>
      <c r="C47" s="30">
        <f>SUM(C29:C45)</f>
        <v>0</v>
      </c>
      <c r="D47" s="30">
        <f>SUM(D29:D45)</f>
        <v>0</v>
      </c>
      <c r="E47" s="49"/>
    </row>
    <row r="48" spans="1:14" s="9" customFormat="1" ht="10.75" thickBot="1" x14ac:dyDescent="0.35">
      <c r="A48" s="50"/>
      <c r="B48" s="51"/>
      <c r="C48" s="52"/>
      <c r="D48" s="24"/>
    </row>
    <row r="49" spans="1:14" s="45" customFormat="1" ht="15.45" x14ac:dyDescent="0.3">
      <c r="A49" s="53" t="s">
        <v>91</v>
      </c>
      <c r="B49" s="54"/>
      <c r="C49" s="84"/>
      <c r="D49" s="8"/>
    </row>
    <row r="50" spans="1:14" ht="12.65" customHeight="1" x14ac:dyDescent="0.3">
      <c r="A50" s="55"/>
      <c r="B50" s="127" t="s">
        <v>82</v>
      </c>
      <c r="C50" s="129"/>
      <c r="D50" s="101"/>
    </row>
    <row r="51" spans="1:14" ht="12.65" customHeight="1" x14ac:dyDescent="0.3">
      <c r="A51" s="55"/>
      <c r="B51" s="128" t="s">
        <v>83</v>
      </c>
      <c r="C51" s="117"/>
      <c r="D51" s="101"/>
    </row>
    <row r="52" spans="1:14" ht="10.75" thickBot="1" x14ac:dyDescent="0.35">
      <c r="A52" s="146" t="s">
        <v>27</v>
      </c>
      <c r="B52" s="147"/>
      <c r="C52" s="81">
        <f>SUM(C50:C51)</f>
        <v>0</v>
      </c>
      <c r="D52" s="81">
        <f>SUM(D50:D51)</f>
        <v>0</v>
      </c>
    </row>
    <row r="53" spans="1:14" s="9" customFormat="1" ht="11.15" thickBot="1" x14ac:dyDescent="0.35">
      <c r="A53" s="31"/>
      <c r="B53" s="32"/>
      <c r="C53" s="56"/>
      <c r="D53" s="34"/>
    </row>
    <row r="54" spans="1:14" s="45" customFormat="1" ht="15.45" x14ac:dyDescent="0.3">
      <c r="A54" s="61" t="s">
        <v>92</v>
      </c>
      <c r="B54" s="62"/>
      <c r="C54" s="84"/>
      <c r="D54" s="8"/>
    </row>
    <row r="55" spans="1:14" ht="12.65" customHeight="1" x14ac:dyDescent="0.25">
      <c r="A55" s="63"/>
      <c r="B55" s="64" t="s">
        <v>14</v>
      </c>
      <c r="C55" s="159"/>
      <c r="D55" s="153"/>
    </row>
    <row r="56" spans="1:14" x14ac:dyDescent="0.25">
      <c r="A56" s="65"/>
      <c r="B56" s="78" t="s">
        <v>84</v>
      </c>
      <c r="C56" s="160"/>
      <c r="D56" s="154"/>
    </row>
    <row r="57" spans="1:14" x14ac:dyDescent="0.25">
      <c r="A57" s="65"/>
      <c r="B57" s="76" t="s">
        <v>85</v>
      </c>
      <c r="C57" s="160"/>
      <c r="D57" s="154"/>
    </row>
    <row r="58" spans="1:14" x14ac:dyDescent="0.25">
      <c r="A58" s="65"/>
      <c r="B58" s="76" t="s">
        <v>86</v>
      </c>
      <c r="C58" s="160"/>
      <c r="D58" s="154"/>
    </row>
    <row r="59" spans="1:14" x14ac:dyDescent="0.3">
      <c r="A59" s="58"/>
      <c r="B59" s="76" t="s">
        <v>87</v>
      </c>
      <c r="C59" s="160"/>
      <c r="D59" s="154"/>
    </row>
    <row r="60" spans="1:14" x14ac:dyDescent="0.3">
      <c r="A60" s="58"/>
      <c r="B60" s="39"/>
      <c r="C60" s="161"/>
      <c r="D60" s="155"/>
    </row>
    <row r="61" spans="1:14" s="9" customFormat="1" ht="12.75" customHeight="1" x14ac:dyDescent="0.3">
      <c r="A61" s="58"/>
      <c r="B61" s="130" t="s">
        <v>28</v>
      </c>
      <c r="C61" s="116"/>
      <c r="D61" s="10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s="9" customFormat="1" ht="13.5" customHeight="1" x14ac:dyDescent="0.3">
      <c r="A62" s="58"/>
      <c r="B62" s="66" t="s">
        <v>88</v>
      </c>
      <c r="C62" s="116"/>
      <c r="D62" s="10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0.75" thickBot="1" x14ac:dyDescent="0.35">
      <c r="A63" s="148" t="s">
        <v>27</v>
      </c>
      <c r="B63" s="149"/>
      <c r="C63" s="81">
        <f>SUM(C55:C62)</f>
        <v>0</v>
      </c>
      <c r="D63" s="81">
        <f>SUM(D55:D62)</f>
        <v>0</v>
      </c>
    </row>
    <row r="64" spans="1:14" s="9" customFormat="1" ht="10.75" thickBot="1" x14ac:dyDescent="0.35">
      <c r="A64" s="35"/>
      <c r="B64" s="59"/>
      <c r="C64" s="60"/>
      <c r="D64" s="69"/>
    </row>
    <row r="65" spans="1:4" s="45" customFormat="1" ht="15.45" x14ac:dyDescent="0.3">
      <c r="A65" s="67" t="s">
        <v>93</v>
      </c>
      <c r="B65" s="68"/>
      <c r="C65" s="84"/>
      <c r="D65" s="8"/>
    </row>
    <row r="66" spans="1:4" ht="12.65" customHeight="1" x14ac:dyDescent="0.3">
      <c r="A66" s="57"/>
      <c r="B66" s="27" t="s">
        <v>90</v>
      </c>
      <c r="C66" s="156"/>
      <c r="D66" s="143"/>
    </row>
    <row r="67" spans="1:4" x14ac:dyDescent="0.3">
      <c r="A67" s="57"/>
      <c r="B67" s="76" t="s">
        <v>15</v>
      </c>
      <c r="C67" s="157"/>
      <c r="D67" s="144"/>
    </row>
    <row r="68" spans="1:4" x14ac:dyDescent="0.3">
      <c r="A68" s="57"/>
      <c r="B68" s="76" t="s">
        <v>16</v>
      </c>
      <c r="C68" s="157"/>
      <c r="D68" s="144"/>
    </row>
    <row r="69" spans="1:4" x14ac:dyDescent="0.3">
      <c r="A69" s="57"/>
      <c r="B69" s="76" t="s">
        <v>17</v>
      </c>
      <c r="C69" s="157"/>
      <c r="D69" s="144"/>
    </row>
    <row r="70" spans="1:4" x14ac:dyDescent="0.3">
      <c r="A70" s="57"/>
      <c r="B70" s="76" t="s">
        <v>18</v>
      </c>
      <c r="C70" s="157"/>
      <c r="D70" s="144"/>
    </row>
    <row r="71" spans="1:4" x14ac:dyDescent="0.3">
      <c r="A71" s="57"/>
      <c r="B71" s="76" t="s">
        <v>19</v>
      </c>
      <c r="C71" s="157"/>
      <c r="D71" s="144"/>
    </row>
    <row r="72" spans="1:4" x14ac:dyDescent="0.3">
      <c r="A72" s="57"/>
      <c r="B72" s="79" t="s">
        <v>20</v>
      </c>
      <c r="C72" s="158"/>
      <c r="D72" s="145"/>
    </row>
    <row r="73" spans="1:4" x14ac:dyDescent="0.3">
      <c r="A73" s="57"/>
      <c r="B73" s="133" t="s">
        <v>104</v>
      </c>
      <c r="C73" s="162" t="s">
        <v>114</v>
      </c>
      <c r="D73" s="143">
        <v>25000</v>
      </c>
    </row>
    <row r="74" spans="1:4" x14ac:dyDescent="0.3">
      <c r="A74" s="57"/>
      <c r="B74" s="77" t="s">
        <v>108</v>
      </c>
      <c r="C74" s="163"/>
      <c r="D74" s="144"/>
    </row>
    <row r="75" spans="1:4" x14ac:dyDescent="0.3">
      <c r="A75" s="57"/>
      <c r="B75" s="77" t="s">
        <v>109</v>
      </c>
      <c r="C75" s="163"/>
      <c r="D75" s="144"/>
    </row>
    <row r="76" spans="1:4" x14ac:dyDescent="0.3">
      <c r="A76" s="57"/>
      <c r="B76" s="77" t="s">
        <v>111</v>
      </c>
      <c r="C76" s="163"/>
      <c r="D76" s="144"/>
    </row>
    <row r="77" spans="1:4" x14ac:dyDescent="0.3">
      <c r="A77" s="57"/>
      <c r="B77" s="77" t="s">
        <v>110</v>
      </c>
      <c r="C77" s="163"/>
      <c r="D77" s="144"/>
    </row>
    <row r="78" spans="1:4" x14ac:dyDescent="0.3">
      <c r="A78" s="57"/>
      <c r="B78" s="77" t="s">
        <v>113</v>
      </c>
      <c r="C78" s="163"/>
      <c r="D78" s="144"/>
    </row>
    <row r="79" spans="1:4" x14ac:dyDescent="0.3">
      <c r="A79" s="57"/>
      <c r="B79" s="77"/>
      <c r="C79" s="164"/>
      <c r="D79" s="145"/>
    </row>
    <row r="80" spans="1:4" s="20" customFormat="1" ht="10.75" thickBot="1" x14ac:dyDescent="0.35">
      <c r="A80" s="148" t="s">
        <v>4</v>
      </c>
      <c r="B80" s="149"/>
      <c r="C80" s="81" t="e">
        <f>C66+C73</f>
        <v>#VALUE!</v>
      </c>
      <c r="D80" s="81">
        <f>D66+D73</f>
        <v>25000</v>
      </c>
    </row>
    <row r="81" spans="1:14" s="18" customFormat="1" ht="10.75" thickBot="1" x14ac:dyDescent="0.35">
      <c r="A81" s="70"/>
      <c r="B81" s="22"/>
      <c r="C81" s="25"/>
      <c r="D81" s="24"/>
    </row>
    <row r="82" spans="1:14" ht="10.5" customHeight="1" x14ac:dyDescent="0.3">
      <c r="A82" s="137" t="s">
        <v>21</v>
      </c>
      <c r="B82" s="138"/>
      <c r="C82" s="71" t="s">
        <v>25</v>
      </c>
      <c r="D82" s="71" t="s">
        <v>26</v>
      </c>
      <c r="E82" s="5"/>
    </row>
    <row r="83" spans="1:14" s="20" customFormat="1" ht="10.5" customHeight="1" x14ac:dyDescent="0.3">
      <c r="A83" s="139"/>
      <c r="B83" s="140"/>
      <c r="C83" s="72" t="e">
        <f>C9+C21+C26+C47+C52+C63+C80</f>
        <v>#VALUE!</v>
      </c>
      <c r="D83" s="72">
        <f>D9+D21+D26+D47+D52+D63+D80</f>
        <v>25000</v>
      </c>
    </row>
    <row r="84" spans="1:14" ht="10.5" customHeight="1" thickBot="1" x14ac:dyDescent="0.35">
      <c r="A84" s="141"/>
      <c r="B84" s="142"/>
      <c r="C84" s="73"/>
      <c r="D84" s="73"/>
    </row>
    <row r="85" spans="1:14" x14ac:dyDescent="0.3">
      <c r="C85" s="29"/>
    </row>
    <row r="86" spans="1:14" x14ac:dyDescent="0.3">
      <c r="C86" s="29"/>
    </row>
    <row r="87" spans="1:14" x14ac:dyDescent="0.3">
      <c r="C87" s="29"/>
    </row>
    <row r="88" spans="1:14" x14ac:dyDescent="0.3">
      <c r="C88" s="29"/>
    </row>
    <row r="89" spans="1:14" x14ac:dyDescent="0.3">
      <c r="C89" s="29"/>
    </row>
    <row r="90" spans="1:14" x14ac:dyDescent="0.3">
      <c r="C90" s="29"/>
    </row>
    <row r="91" spans="1:14" x14ac:dyDescent="0.3">
      <c r="C91" s="29"/>
      <c r="D91" s="74"/>
    </row>
    <row r="92" spans="1:14" x14ac:dyDescent="0.3">
      <c r="C92" s="29"/>
    </row>
    <row r="93" spans="1:14" x14ac:dyDescent="0.3">
      <c r="C93" s="29"/>
    </row>
    <row r="94" spans="1:14" x14ac:dyDescent="0.3">
      <c r="C94" s="29"/>
    </row>
    <row r="95" spans="1:14" x14ac:dyDescent="0.3">
      <c r="C95" s="29"/>
    </row>
    <row r="96" spans="1:14" s="43" customFormat="1" x14ac:dyDescent="0.3">
      <c r="A96" s="10"/>
      <c r="B96" s="48"/>
      <c r="C96" s="29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s="43" customFormat="1" x14ac:dyDescent="0.3">
      <c r="A97" s="10"/>
      <c r="B97" s="48"/>
      <c r="C97" s="29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s="43" customFormat="1" x14ac:dyDescent="0.3">
      <c r="A98" s="10"/>
      <c r="B98" s="48"/>
      <c r="C98" s="29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s="43" customFormat="1" x14ac:dyDescent="0.3">
      <c r="A99" s="10"/>
      <c r="B99" s="48"/>
      <c r="C99" s="29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s="43" customFormat="1" x14ac:dyDescent="0.3">
      <c r="A100" s="10"/>
      <c r="B100" s="48"/>
      <c r="C100" s="29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s="43" customFormat="1" x14ac:dyDescent="0.3">
      <c r="A101" s="10"/>
      <c r="B101" s="48"/>
      <c r="C101" s="29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s="43" customFormat="1" x14ac:dyDescent="0.3">
      <c r="A102" s="10"/>
      <c r="B102" s="48"/>
      <c r="C102" s="29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s="43" customFormat="1" x14ac:dyDescent="0.3">
      <c r="A103" s="10"/>
      <c r="B103" s="48"/>
      <c r="C103" s="29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s="43" customFormat="1" x14ac:dyDescent="0.3">
      <c r="A104" s="10"/>
      <c r="B104" s="48"/>
      <c r="C104" s="29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s="43" customFormat="1" x14ac:dyDescent="0.3">
      <c r="A105" s="10"/>
      <c r="B105" s="48"/>
      <c r="C105" s="29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s="43" customFormat="1" x14ac:dyDescent="0.3">
      <c r="A106" s="10"/>
      <c r="B106" s="48"/>
      <c r="C106" s="29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s="43" customFormat="1" x14ac:dyDescent="0.3">
      <c r="A107" s="10"/>
      <c r="B107" s="48"/>
      <c r="C107" s="29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s="43" customFormat="1" x14ac:dyDescent="0.3">
      <c r="A108" s="10"/>
      <c r="B108" s="48"/>
      <c r="C108" s="29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s="43" customFormat="1" x14ac:dyDescent="0.3">
      <c r="A109" s="10"/>
      <c r="B109" s="48"/>
      <c r="C109" s="29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s="43" customFormat="1" x14ac:dyDescent="0.3">
      <c r="A110" s="10"/>
      <c r="B110" s="48"/>
      <c r="C110" s="29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s="43" customFormat="1" x14ac:dyDescent="0.3">
      <c r="A111" s="10"/>
      <c r="B111" s="48"/>
      <c r="C111" s="29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s="43" customFormat="1" x14ac:dyDescent="0.3">
      <c r="A112" s="10"/>
      <c r="B112" s="48"/>
      <c r="C112" s="29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s="43" customFormat="1" x14ac:dyDescent="0.3">
      <c r="A113" s="10"/>
      <c r="B113" s="48"/>
      <c r="C113" s="29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s="43" customFormat="1" x14ac:dyDescent="0.3">
      <c r="A114" s="10"/>
      <c r="B114" s="48"/>
      <c r="C114" s="29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s="43" customFormat="1" x14ac:dyDescent="0.3">
      <c r="A115" s="10"/>
      <c r="B115" s="48"/>
      <c r="C115" s="29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s="43" customFormat="1" x14ac:dyDescent="0.3">
      <c r="A116" s="10"/>
      <c r="B116" s="48"/>
      <c r="C116" s="29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s="43" customFormat="1" x14ac:dyDescent="0.3">
      <c r="A117" s="10"/>
      <c r="B117" s="48"/>
      <c r="C117" s="29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s="43" customFormat="1" x14ac:dyDescent="0.3">
      <c r="A118" s="10"/>
      <c r="B118" s="48"/>
      <c r="C118" s="29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s="43" customFormat="1" x14ac:dyDescent="0.3">
      <c r="A119" s="10"/>
      <c r="B119" s="48"/>
      <c r="C119" s="29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s="43" customFormat="1" x14ac:dyDescent="0.3">
      <c r="A120" s="10"/>
      <c r="B120" s="48"/>
      <c r="C120" s="29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s="43" customFormat="1" x14ac:dyDescent="0.3">
      <c r="A121" s="10"/>
      <c r="B121" s="48"/>
      <c r="C121" s="29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s="43" customFormat="1" x14ac:dyDescent="0.3">
      <c r="A122" s="10"/>
      <c r="B122" s="48"/>
      <c r="C122" s="29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s="43" customFormat="1" x14ac:dyDescent="0.3">
      <c r="A123" s="10"/>
      <c r="B123" s="48"/>
      <c r="C123" s="29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s="43" customFormat="1" x14ac:dyDescent="0.3">
      <c r="A124" s="10"/>
      <c r="B124" s="48"/>
      <c r="C124" s="29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s="43" customFormat="1" x14ac:dyDescent="0.3">
      <c r="A125" s="10"/>
      <c r="B125" s="48"/>
      <c r="C125" s="29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s="43" customFormat="1" x14ac:dyDescent="0.3">
      <c r="A126" s="10"/>
      <c r="B126" s="48"/>
      <c r="C126" s="29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s="43" customFormat="1" x14ac:dyDescent="0.3">
      <c r="A127" s="10"/>
      <c r="B127" s="48"/>
      <c r="C127" s="29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s="43" customFormat="1" x14ac:dyDescent="0.3">
      <c r="A128" s="10"/>
      <c r="B128" s="48"/>
      <c r="C128" s="29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s="43" customFormat="1" x14ac:dyDescent="0.3">
      <c r="A129" s="10"/>
      <c r="B129" s="48"/>
      <c r="C129" s="29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s="43" customFormat="1" x14ac:dyDescent="0.3">
      <c r="A130" s="10"/>
      <c r="B130" s="48"/>
      <c r="C130" s="29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s="43" customFormat="1" x14ac:dyDescent="0.3">
      <c r="A131" s="10"/>
      <c r="B131" s="48"/>
      <c r="C131" s="29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s="43" customFormat="1" x14ac:dyDescent="0.3">
      <c r="A132" s="10"/>
      <c r="B132" s="48"/>
      <c r="C132" s="29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s="43" customFormat="1" x14ac:dyDescent="0.3">
      <c r="A133" s="10"/>
      <c r="B133" s="48"/>
      <c r="C133" s="29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s="43" customFormat="1" x14ac:dyDescent="0.3">
      <c r="A134" s="10"/>
      <c r="B134" s="48"/>
      <c r="C134" s="29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s="43" customFormat="1" x14ac:dyDescent="0.3">
      <c r="A135" s="10"/>
      <c r="B135" s="48"/>
      <c r="C135" s="29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s="43" customFormat="1" x14ac:dyDescent="0.3">
      <c r="A136" s="10"/>
      <c r="B136" s="48"/>
      <c r="C136" s="29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s="43" customFormat="1" x14ac:dyDescent="0.3">
      <c r="A137" s="10"/>
      <c r="B137" s="48"/>
      <c r="C137" s="29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s="43" customFormat="1" x14ac:dyDescent="0.3">
      <c r="A138" s="10"/>
      <c r="B138" s="48"/>
      <c r="C138" s="29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s="43" customFormat="1" x14ac:dyDescent="0.3">
      <c r="A139" s="10"/>
      <c r="B139" s="48"/>
      <c r="C139" s="29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s="43" customFormat="1" x14ac:dyDescent="0.3">
      <c r="A140" s="10"/>
      <c r="B140" s="48"/>
      <c r="C140" s="29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s="43" customFormat="1" x14ac:dyDescent="0.3">
      <c r="A141" s="10"/>
      <c r="B141" s="48"/>
      <c r="C141" s="29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s="43" customFormat="1" x14ac:dyDescent="0.3">
      <c r="A142" s="10"/>
      <c r="B142" s="48"/>
      <c r="C142" s="29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s="43" customFormat="1" x14ac:dyDescent="0.3">
      <c r="A143" s="10"/>
      <c r="B143" s="48"/>
      <c r="C143" s="29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s="43" customFormat="1" x14ac:dyDescent="0.3">
      <c r="A144" s="10"/>
      <c r="B144" s="48"/>
      <c r="C144" s="29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s="43" customFormat="1" x14ac:dyDescent="0.3">
      <c r="A145" s="10"/>
      <c r="B145" s="48"/>
      <c r="C145" s="29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s="43" customFormat="1" x14ac:dyDescent="0.3">
      <c r="A146" s="10"/>
      <c r="B146" s="48"/>
      <c r="C146" s="29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s="43" customFormat="1" x14ac:dyDescent="0.3">
      <c r="A147" s="10"/>
      <c r="B147" s="48"/>
      <c r="C147" s="29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s="43" customFormat="1" x14ac:dyDescent="0.3">
      <c r="A148" s="10"/>
      <c r="B148" s="48"/>
      <c r="C148" s="29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s="43" customFormat="1" x14ac:dyDescent="0.3">
      <c r="A149" s="10"/>
      <c r="B149" s="48"/>
      <c r="C149" s="29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s="43" customFormat="1" x14ac:dyDescent="0.3">
      <c r="A150" s="10"/>
      <c r="B150" s="48"/>
      <c r="C150" s="29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s="43" customFormat="1" x14ac:dyDescent="0.3">
      <c r="A151" s="10"/>
      <c r="B151" s="48"/>
      <c r="C151" s="29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s="43" customFormat="1" x14ac:dyDescent="0.3">
      <c r="A152" s="10"/>
      <c r="B152" s="48"/>
      <c r="C152" s="29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s="43" customFormat="1" x14ac:dyDescent="0.3">
      <c r="A153" s="10"/>
      <c r="B153" s="48"/>
      <c r="C153" s="29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s="43" customFormat="1" x14ac:dyDescent="0.3">
      <c r="A154" s="10"/>
      <c r="B154" s="48"/>
      <c r="C154" s="29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s="43" customFormat="1" x14ac:dyDescent="0.3">
      <c r="A155" s="10"/>
      <c r="B155" s="48"/>
      <c r="C155" s="29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s="43" customFormat="1" x14ac:dyDescent="0.3">
      <c r="A156" s="10"/>
      <c r="B156" s="48"/>
      <c r="C156" s="29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s="43" customFormat="1" x14ac:dyDescent="0.3">
      <c r="A157" s="10"/>
      <c r="B157" s="48"/>
      <c r="C157" s="29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s="43" customFormat="1" x14ac:dyDescent="0.3">
      <c r="A158" s="10"/>
      <c r="B158" s="48"/>
      <c r="C158" s="29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s="43" customFormat="1" x14ac:dyDescent="0.3">
      <c r="A159" s="10"/>
      <c r="B159" s="48"/>
      <c r="C159" s="29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s="43" customFormat="1" x14ac:dyDescent="0.3">
      <c r="A160" s="10"/>
      <c r="B160" s="48"/>
      <c r="C160" s="29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s="43" customFormat="1" x14ac:dyDescent="0.3">
      <c r="A161" s="10"/>
      <c r="B161" s="48"/>
      <c r="C161" s="29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s="43" customFormat="1" x14ac:dyDescent="0.3">
      <c r="A162" s="10"/>
      <c r="B162" s="48"/>
      <c r="C162" s="29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s="43" customFormat="1" x14ac:dyDescent="0.3">
      <c r="A163" s="10"/>
      <c r="B163" s="48"/>
      <c r="C163" s="29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s="43" customFormat="1" x14ac:dyDescent="0.3">
      <c r="A164" s="10"/>
      <c r="B164" s="48"/>
      <c r="C164" s="29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s="43" customFormat="1" x14ac:dyDescent="0.3">
      <c r="A165" s="10"/>
      <c r="B165" s="48"/>
      <c r="C165" s="29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s="43" customFormat="1" x14ac:dyDescent="0.3">
      <c r="A166" s="10"/>
      <c r="B166" s="48"/>
      <c r="C166" s="29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s="43" customFormat="1" x14ac:dyDescent="0.3">
      <c r="A167" s="10"/>
      <c r="B167" s="48"/>
      <c r="C167" s="29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</sheetData>
  <mergeCells count="20">
    <mergeCell ref="A82:B84"/>
    <mergeCell ref="A80:B80"/>
    <mergeCell ref="A26:B26"/>
    <mergeCell ref="A63:B63"/>
    <mergeCell ref="A47:B47"/>
    <mergeCell ref="C3:C5"/>
    <mergeCell ref="C6:C7"/>
    <mergeCell ref="D24:D25"/>
    <mergeCell ref="C12:C20"/>
    <mergeCell ref="C24:C25"/>
    <mergeCell ref="D73:D79"/>
    <mergeCell ref="A52:B52"/>
    <mergeCell ref="A21:B21"/>
    <mergeCell ref="A9:B9"/>
    <mergeCell ref="D12:D20"/>
    <mergeCell ref="D66:D72"/>
    <mergeCell ref="D55:D60"/>
    <mergeCell ref="C66:C72"/>
    <mergeCell ref="C55:C60"/>
    <mergeCell ref="C73:C79"/>
  </mergeCells>
  <printOptions horizontalCentered="1"/>
  <pageMargins left="0.23622047244094499" right="0.15748031496063" top="0.511811023622047" bottom="0.35433070866141703" header="0.23622047244094499" footer="0.15748031496063"/>
  <pageSetup paperSize="9" fitToHeight="0" orientation="landscape" r:id="rId1"/>
  <headerFooter alignWithMargins="0">
    <oddHeader>&amp;R&amp;"Arial,Bold"Expenses statement - GST 7% included</oddHeader>
    <oddFooter xml:space="preserve">&amp;R&amp;D
</oddFooter>
  </headerFooter>
  <rowBreaks count="1" manualBreakCount="1">
    <brk id="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ED54B-4F83-42CE-B78F-145ED9718703}">
  <dimension ref="A1:R23"/>
  <sheetViews>
    <sheetView workbookViewId="0">
      <selection activeCell="B24" sqref="B24"/>
    </sheetView>
  </sheetViews>
  <sheetFormatPr defaultRowHeight="12.45" x14ac:dyDescent="0.3"/>
  <cols>
    <col min="1" max="1" width="10" bestFit="1" customWidth="1"/>
    <col min="2" max="2" width="42.765625" bestFit="1" customWidth="1"/>
    <col min="3" max="3" width="9.61328125" bestFit="1" customWidth="1"/>
  </cols>
  <sheetData>
    <row r="1" spans="1:18" x14ac:dyDescent="0.3">
      <c r="B1" s="90" t="s">
        <v>128</v>
      </c>
      <c r="C1" s="98">
        <v>-12</v>
      </c>
      <c r="D1" s="98">
        <v>-11</v>
      </c>
      <c r="E1" s="98">
        <v>-10</v>
      </c>
      <c r="F1" s="98">
        <v>-9</v>
      </c>
      <c r="G1" s="98">
        <v>-8</v>
      </c>
      <c r="H1" s="98">
        <v>-7</v>
      </c>
      <c r="I1" s="98">
        <v>-6</v>
      </c>
      <c r="J1" s="98">
        <v>-5</v>
      </c>
      <c r="K1" s="98">
        <v>-4</v>
      </c>
      <c r="L1" s="98">
        <v>-3</v>
      </c>
      <c r="M1" s="98">
        <v>-2</v>
      </c>
      <c r="N1" s="98">
        <v>-1</v>
      </c>
      <c r="O1" s="98" t="s">
        <v>130</v>
      </c>
      <c r="P1" s="98">
        <f>1</f>
        <v>1</v>
      </c>
      <c r="Q1" s="98">
        <v>2</v>
      </c>
      <c r="R1" s="168" t="s">
        <v>129</v>
      </c>
    </row>
    <row r="2" spans="1:18" x14ac:dyDescent="0.3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x14ac:dyDescent="0.3">
      <c r="A3" s="90" t="s">
        <v>134</v>
      </c>
      <c r="B3" s="92" t="s">
        <v>126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x14ac:dyDescent="0.3">
      <c r="B4" s="92" t="s">
        <v>40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x14ac:dyDescent="0.3">
      <c r="B5" s="92" t="s">
        <v>127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1:18" x14ac:dyDescent="0.3">
      <c r="B6" s="92" t="s">
        <v>131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18" x14ac:dyDescent="0.3">
      <c r="B7" s="90" t="s">
        <v>136</v>
      </c>
      <c r="C7" s="169">
        <f>SUM(C3:C6)</f>
        <v>0</v>
      </c>
      <c r="D7" s="169">
        <f t="shared" ref="D7:R7" si="0">SUM(D3:D6)</f>
        <v>0</v>
      </c>
      <c r="E7" s="169">
        <f t="shared" si="0"/>
        <v>0</v>
      </c>
      <c r="F7" s="169">
        <f t="shared" si="0"/>
        <v>0</v>
      </c>
      <c r="G7" s="169">
        <f t="shared" si="0"/>
        <v>0</v>
      </c>
      <c r="H7" s="169">
        <f t="shared" si="0"/>
        <v>0</v>
      </c>
      <c r="I7" s="169">
        <f t="shared" si="0"/>
        <v>0</v>
      </c>
      <c r="J7" s="169">
        <f t="shared" si="0"/>
        <v>0</v>
      </c>
      <c r="K7" s="169">
        <f t="shared" si="0"/>
        <v>0</v>
      </c>
      <c r="L7" s="169">
        <f t="shared" si="0"/>
        <v>0</v>
      </c>
      <c r="M7" s="169">
        <f t="shared" si="0"/>
        <v>0</v>
      </c>
      <c r="N7" s="169">
        <f t="shared" si="0"/>
        <v>0</v>
      </c>
      <c r="O7" s="169">
        <f t="shared" ref="O7" si="1">SUM(O3:O6)</f>
        <v>0</v>
      </c>
      <c r="P7" s="169">
        <f t="shared" ref="P7" si="2">SUM(P3:P6)</f>
        <v>0</v>
      </c>
      <c r="Q7" s="169">
        <f t="shared" ref="Q7" si="3">SUM(Q3:Q6)</f>
        <v>0</v>
      </c>
      <c r="R7" s="169">
        <f t="shared" si="0"/>
        <v>0</v>
      </c>
    </row>
    <row r="8" spans="1:18" x14ac:dyDescent="0.3"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</row>
    <row r="9" spans="1:18" x14ac:dyDescent="0.3">
      <c r="A9" s="90" t="s">
        <v>135</v>
      </c>
      <c r="B9" s="92" t="s">
        <v>2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</row>
    <row r="10" spans="1:18" x14ac:dyDescent="0.3">
      <c r="B10" s="92" t="s">
        <v>132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</row>
    <row r="11" spans="1:18" x14ac:dyDescent="0.3">
      <c r="B11" s="92" t="s">
        <v>89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</row>
    <row r="12" spans="1:18" x14ac:dyDescent="0.3">
      <c r="B12" s="92" t="s">
        <v>103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</row>
    <row r="13" spans="1:18" x14ac:dyDescent="0.3">
      <c r="B13" s="92" t="s">
        <v>91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</row>
    <row r="14" spans="1:18" x14ac:dyDescent="0.3">
      <c r="B14" s="92" t="s">
        <v>92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</row>
    <row r="15" spans="1:18" x14ac:dyDescent="0.3">
      <c r="B15" s="92" t="s">
        <v>93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</row>
    <row r="16" spans="1:18" x14ac:dyDescent="0.3">
      <c r="B16" s="90" t="s">
        <v>136</v>
      </c>
      <c r="C16" s="169">
        <f>SUM(C9:C15)</f>
        <v>0</v>
      </c>
      <c r="D16" s="169">
        <f t="shared" ref="D16:R16" si="4">SUM(D9:D15)</f>
        <v>0</v>
      </c>
      <c r="E16" s="169">
        <f t="shared" si="4"/>
        <v>0</v>
      </c>
      <c r="F16" s="169">
        <f t="shared" si="4"/>
        <v>0</v>
      </c>
      <c r="G16" s="169">
        <f t="shared" si="4"/>
        <v>0</v>
      </c>
      <c r="H16" s="169">
        <f t="shared" si="4"/>
        <v>0</v>
      </c>
      <c r="I16" s="169">
        <f t="shared" si="4"/>
        <v>0</v>
      </c>
      <c r="J16" s="169">
        <f t="shared" si="4"/>
        <v>0</v>
      </c>
      <c r="K16" s="169">
        <f t="shared" si="4"/>
        <v>0</v>
      </c>
      <c r="L16" s="169">
        <f t="shared" si="4"/>
        <v>0</v>
      </c>
      <c r="M16" s="169">
        <f t="shared" si="4"/>
        <v>0</v>
      </c>
      <c r="N16" s="169">
        <f t="shared" si="4"/>
        <v>0</v>
      </c>
      <c r="O16" s="169">
        <f t="shared" ref="O16" si="5">SUM(O9:O15)</f>
        <v>0</v>
      </c>
      <c r="P16" s="169">
        <f t="shared" ref="P16" si="6">SUM(P9:P15)</f>
        <v>0</v>
      </c>
      <c r="Q16" s="169">
        <f t="shared" ref="Q16" si="7">SUM(Q9:Q15)</f>
        <v>0</v>
      </c>
      <c r="R16" s="169">
        <f t="shared" si="4"/>
        <v>0</v>
      </c>
    </row>
    <row r="17" spans="2:18" x14ac:dyDescent="0.3">
      <c r="B17" s="90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</row>
    <row r="18" spans="2:18" x14ac:dyDescent="0.3">
      <c r="B18" s="90" t="s">
        <v>133</v>
      </c>
      <c r="C18" s="169">
        <f>SUM(C3:C6)-SUM(C9:C15)</f>
        <v>0</v>
      </c>
      <c r="D18" s="169">
        <f t="shared" ref="D18:R18" si="8">SUM(D3:D6)-SUM(D9:D15)</f>
        <v>0</v>
      </c>
      <c r="E18" s="169">
        <f t="shared" si="8"/>
        <v>0</v>
      </c>
      <c r="F18" s="169">
        <f t="shared" si="8"/>
        <v>0</v>
      </c>
      <c r="G18" s="169">
        <f t="shared" si="8"/>
        <v>0</v>
      </c>
      <c r="H18" s="169">
        <f t="shared" si="8"/>
        <v>0</v>
      </c>
      <c r="I18" s="169">
        <f t="shared" si="8"/>
        <v>0</v>
      </c>
      <c r="J18" s="169">
        <f t="shared" si="8"/>
        <v>0</v>
      </c>
      <c r="K18" s="169">
        <f t="shared" si="8"/>
        <v>0</v>
      </c>
      <c r="L18" s="169">
        <f t="shared" si="8"/>
        <v>0</v>
      </c>
      <c r="M18" s="169">
        <f t="shared" si="8"/>
        <v>0</v>
      </c>
      <c r="N18" s="169">
        <f t="shared" si="8"/>
        <v>0</v>
      </c>
      <c r="O18" s="169">
        <f t="shared" ref="O18:Q18" si="9">SUM(O3:O6)-SUM(O9:O15)</f>
        <v>0</v>
      </c>
      <c r="P18" s="169">
        <f t="shared" si="9"/>
        <v>0</v>
      </c>
      <c r="Q18" s="169">
        <f t="shared" si="9"/>
        <v>0</v>
      </c>
      <c r="R18" s="169">
        <f t="shared" si="8"/>
        <v>0</v>
      </c>
    </row>
    <row r="19" spans="2:18" x14ac:dyDescent="0.3"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</row>
    <row r="20" spans="2:18" x14ac:dyDescent="0.3"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</row>
    <row r="21" spans="2:18" x14ac:dyDescent="0.3"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</row>
    <row r="22" spans="2:18" x14ac:dyDescent="0.3">
      <c r="B22" s="92" t="s">
        <v>137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</row>
    <row r="23" spans="2:18" x14ac:dyDescent="0.3">
      <c r="B23" s="92" t="s">
        <v>138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1F738-1F86-4E3B-900A-CE4FD05ADDCA}">
  <dimension ref="A2:E97"/>
  <sheetViews>
    <sheetView tabSelected="1" topLeftCell="A77" workbookViewId="0">
      <selection activeCell="A98" sqref="A98"/>
    </sheetView>
  </sheetViews>
  <sheetFormatPr defaultRowHeight="12.45" x14ac:dyDescent="0.3"/>
  <cols>
    <col min="1" max="1" width="32.84375" bestFit="1" customWidth="1"/>
    <col min="2" max="2" width="48.07421875" bestFit="1" customWidth="1"/>
    <col min="3" max="3" width="18.69140625" customWidth="1"/>
    <col min="5" max="5" width="12.3046875" bestFit="1" customWidth="1"/>
    <col min="6" max="6" width="15.3046875" bestFit="1" customWidth="1"/>
  </cols>
  <sheetData>
    <row r="2" spans="1:5" ht="17.600000000000001" x14ac:dyDescent="0.4">
      <c r="A2" s="170" t="s">
        <v>124</v>
      </c>
    </row>
    <row r="3" spans="1:5" ht="12.9" thickBot="1" x14ac:dyDescent="0.35">
      <c r="E3" t="s">
        <v>117</v>
      </c>
    </row>
    <row r="4" spans="1:5" ht="15.45" x14ac:dyDescent="0.3">
      <c r="A4" s="61" t="s">
        <v>92</v>
      </c>
      <c r="B4" s="62"/>
      <c r="C4" s="84"/>
    </row>
    <row r="5" spans="1:5" x14ac:dyDescent="0.3">
      <c r="A5" s="63"/>
      <c r="B5" s="64" t="s">
        <v>14</v>
      </c>
      <c r="C5" s="159"/>
    </row>
    <row r="6" spans="1:5" x14ac:dyDescent="0.3">
      <c r="A6" s="65"/>
      <c r="B6" s="78" t="s">
        <v>84</v>
      </c>
      <c r="C6" s="160"/>
    </row>
    <row r="7" spans="1:5" x14ac:dyDescent="0.3">
      <c r="A7" s="65"/>
      <c r="B7" s="76" t="s">
        <v>85</v>
      </c>
      <c r="C7" s="160"/>
    </row>
    <row r="8" spans="1:5" x14ac:dyDescent="0.3">
      <c r="A8" s="65"/>
      <c r="B8" s="76" t="s">
        <v>86</v>
      </c>
      <c r="C8" s="160"/>
    </row>
    <row r="9" spans="1:5" x14ac:dyDescent="0.3">
      <c r="A9" s="58"/>
      <c r="B9" s="76" t="s">
        <v>87</v>
      </c>
      <c r="C9" s="160"/>
    </row>
    <row r="10" spans="1:5" x14ac:dyDescent="0.3">
      <c r="A10" s="58"/>
      <c r="B10" s="39"/>
      <c r="C10" s="161"/>
    </row>
    <row r="11" spans="1:5" x14ac:dyDescent="0.3">
      <c r="A11" s="58"/>
      <c r="B11" s="130" t="s">
        <v>28</v>
      </c>
      <c r="C11" s="116"/>
    </row>
    <row r="12" spans="1:5" x14ac:dyDescent="0.3">
      <c r="A12" s="58"/>
      <c r="B12" s="66" t="s">
        <v>88</v>
      </c>
      <c r="C12" s="116"/>
      <c r="E12" s="167">
        <f>SUM(C5:C12)</f>
        <v>0</v>
      </c>
    </row>
    <row r="13" spans="1:5" ht="12.9" thickBot="1" x14ac:dyDescent="0.35"/>
    <row r="14" spans="1:5" ht="15.45" x14ac:dyDescent="0.3">
      <c r="A14" s="6" t="s">
        <v>103</v>
      </c>
      <c r="B14" s="82"/>
      <c r="C14" s="83"/>
    </row>
    <row r="15" spans="1:5" x14ac:dyDescent="0.3">
      <c r="A15" s="120"/>
      <c r="B15" s="42" t="s">
        <v>12</v>
      </c>
      <c r="C15" s="28"/>
    </row>
    <row r="16" spans="1:5" x14ac:dyDescent="0.3">
      <c r="A16" s="121"/>
      <c r="B16" s="122" t="s">
        <v>80</v>
      </c>
      <c r="C16" s="119"/>
    </row>
    <row r="17" spans="1:5" x14ac:dyDescent="0.3">
      <c r="A17" s="121"/>
      <c r="B17" s="122" t="s">
        <v>77</v>
      </c>
      <c r="C17" s="119"/>
    </row>
    <row r="18" spans="1:5" x14ac:dyDescent="0.3">
      <c r="A18" s="121"/>
      <c r="B18" s="122" t="s">
        <v>77</v>
      </c>
      <c r="C18" s="119"/>
    </row>
    <row r="19" spans="1:5" x14ac:dyDescent="0.3">
      <c r="A19" s="121"/>
      <c r="B19" s="122" t="s">
        <v>78</v>
      </c>
      <c r="C19" s="119"/>
    </row>
    <row r="20" spans="1:5" x14ac:dyDescent="0.3">
      <c r="A20" s="121"/>
      <c r="B20" s="122" t="s">
        <v>78</v>
      </c>
      <c r="C20" s="119"/>
    </row>
    <row r="21" spans="1:5" x14ac:dyDescent="0.3">
      <c r="A21" s="121"/>
      <c r="B21" s="122" t="s">
        <v>78</v>
      </c>
      <c r="C21" s="119"/>
    </row>
    <row r="22" spans="1:5" x14ac:dyDescent="0.3">
      <c r="A22" s="123"/>
      <c r="B22" s="122" t="s">
        <v>79</v>
      </c>
      <c r="C22" s="119"/>
    </row>
    <row r="23" spans="1:5" x14ac:dyDescent="0.3">
      <c r="A23" s="38"/>
      <c r="B23" s="122" t="s">
        <v>79</v>
      </c>
      <c r="C23" s="119"/>
    </row>
    <row r="24" spans="1:5" x14ac:dyDescent="0.3">
      <c r="A24" s="38"/>
      <c r="B24" s="122" t="s">
        <v>79</v>
      </c>
      <c r="C24" s="119"/>
    </row>
    <row r="25" spans="1:5" x14ac:dyDescent="0.3">
      <c r="A25" s="38"/>
      <c r="B25" s="122" t="s">
        <v>76</v>
      </c>
      <c r="C25" s="119"/>
    </row>
    <row r="26" spans="1:5" x14ac:dyDescent="0.3">
      <c r="A26" s="38"/>
      <c r="B26" s="122" t="s">
        <v>76</v>
      </c>
      <c r="C26" s="119"/>
    </row>
    <row r="27" spans="1:5" x14ac:dyDescent="0.3">
      <c r="A27" s="38"/>
      <c r="B27" s="122" t="s">
        <v>76</v>
      </c>
      <c r="C27" s="119"/>
    </row>
    <row r="28" spans="1:5" x14ac:dyDescent="0.3">
      <c r="A28" s="38"/>
      <c r="B28" s="122" t="s">
        <v>76</v>
      </c>
      <c r="C28" s="119"/>
    </row>
    <row r="29" spans="1:5" x14ac:dyDescent="0.3">
      <c r="A29" s="38"/>
      <c r="B29" s="122" t="s">
        <v>76</v>
      </c>
      <c r="C29" s="119"/>
    </row>
    <row r="30" spans="1:5" x14ac:dyDescent="0.3">
      <c r="A30" s="38"/>
      <c r="B30" s="124" t="s">
        <v>76</v>
      </c>
      <c r="C30" s="119"/>
    </row>
    <row r="31" spans="1:5" x14ac:dyDescent="0.3">
      <c r="A31" s="38"/>
      <c r="B31" s="125" t="s">
        <v>81</v>
      </c>
      <c r="C31" s="126"/>
    </row>
    <row r="32" spans="1:5" x14ac:dyDescent="0.3">
      <c r="A32" s="38"/>
      <c r="B32" s="134" t="s">
        <v>106</v>
      </c>
      <c r="C32" s="126"/>
      <c r="E32" s="167">
        <f>SUM(C16:C32)</f>
        <v>0</v>
      </c>
    </row>
    <row r="35" spans="1:5" x14ac:dyDescent="0.3">
      <c r="B35" t="s">
        <v>118</v>
      </c>
      <c r="E35" s="167">
        <f>SUM(E5:E34)</f>
        <v>0</v>
      </c>
    </row>
    <row r="36" spans="1:5" x14ac:dyDescent="0.3">
      <c r="B36" t="s">
        <v>119</v>
      </c>
      <c r="E36" s="167">
        <f>Income!E25</f>
        <v>0</v>
      </c>
    </row>
    <row r="37" spans="1:5" x14ac:dyDescent="0.3">
      <c r="B37" t="s">
        <v>121</v>
      </c>
      <c r="E37" s="167">
        <f>E36-E35</f>
        <v>0</v>
      </c>
    </row>
    <row r="38" spans="1:5" x14ac:dyDescent="0.3">
      <c r="E38" s="167"/>
    </row>
    <row r="39" spans="1:5" x14ac:dyDescent="0.3">
      <c r="E39" s="167"/>
    </row>
    <row r="40" spans="1:5" x14ac:dyDescent="0.3">
      <c r="E40" s="167"/>
    </row>
    <row r="42" spans="1:5" ht="17.600000000000001" x14ac:dyDescent="0.4">
      <c r="A42" s="170" t="s">
        <v>125</v>
      </c>
    </row>
    <row r="43" spans="1:5" ht="12.9" thickBot="1" x14ac:dyDescent="0.35"/>
    <row r="44" spans="1:5" ht="15.45" x14ac:dyDescent="0.3">
      <c r="A44" s="53" t="s">
        <v>91</v>
      </c>
      <c r="B44" s="54"/>
      <c r="C44" s="84"/>
    </row>
    <row r="45" spans="1:5" x14ac:dyDescent="0.3">
      <c r="A45" s="55"/>
      <c r="B45" s="127" t="s">
        <v>82</v>
      </c>
      <c r="C45" s="129"/>
    </row>
    <row r="46" spans="1:5" x14ac:dyDescent="0.3">
      <c r="A46" s="55"/>
      <c r="B46" s="128" t="s">
        <v>83</v>
      </c>
      <c r="C46" s="117"/>
    </row>
    <row r="47" spans="1:5" ht="12.9" thickBot="1" x14ac:dyDescent="0.35"/>
    <row r="48" spans="1:5" ht="15.45" x14ac:dyDescent="0.3">
      <c r="A48" s="67" t="s">
        <v>93</v>
      </c>
      <c r="B48" s="68"/>
      <c r="C48" s="84"/>
    </row>
    <row r="49" spans="1:3" x14ac:dyDescent="0.3">
      <c r="A49" s="57"/>
      <c r="B49" s="27" t="s">
        <v>90</v>
      </c>
      <c r="C49" s="156"/>
    </row>
    <row r="50" spans="1:3" x14ac:dyDescent="0.3">
      <c r="A50" s="57"/>
      <c r="B50" s="76" t="s">
        <v>15</v>
      </c>
      <c r="C50" s="157"/>
    </row>
    <row r="51" spans="1:3" x14ac:dyDescent="0.3">
      <c r="A51" s="57"/>
      <c r="B51" s="76" t="s">
        <v>16</v>
      </c>
      <c r="C51" s="157"/>
    </row>
    <row r="52" spans="1:3" x14ac:dyDescent="0.3">
      <c r="A52" s="57"/>
      <c r="B52" s="76" t="s">
        <v>17</v>
      </c>
      <c r="C52" s="157"/>
    </row>
    <row r="53" spans="1:3" x14ac:dyDescent="0.3">
      <c r="A53" s="57"/>
      <c r="B53" s="76" t="s">
        <v>18</v>
      </c>
      <c r="C53" s="157"/>
    </row>
    <row r="54" spans="1:3" x14ac:dyDescent="0.3">
      <c r="A54" s="57"/>
      <c r="B54" s="76" t="s">
        <v>19</v>
      </c>
      <c r="C54" s="157"/>
    </row>
    <row r="55" spans="1:3" x14ac:dyDescent="0.3">
      <c r="A55" s="57"/>
      <c r="B55" s="79" t="s">
        <v>20</v>
      </c>
      <c r="C55" s="158"/>
    </row>
    <row r="56" spans="1:3" x14ac:dyDescent="0.3">
      <c r="A56" s="57"/>
      <c r="B56" s="133" t="s">
        <v>104</v>
      </c>
      <c r="C56" s="162" t="s">
        <v>114</v>
      </c>
    </row>
    <row r="57" spans="1:3" x14ac:dyDescent="0.3">
      <c r="A57" s="57"/>
      <c r="B57" s="77" t="s">
        <v>108</v>
      </c>
      <c r="C57" s="163"/>
    </row>
    <row r="58" spans="1:3" x14ac:dyDescent="0.3">
      <c r="A58" s="57"/>
      <c r="B58" s="77" t="s">
        <v>109</v>
      </c>
      <c r="C58" s="163"/>
    </row>
    <row r="59" spans="1:3" x14ac:dyDescent="0.3">
      <c r="A59" s="57"/>
      <c r="B59" s="77" t="s">
        <v>111</v>
      </c>
      <c r="C59" s="163"/>
    </row>
    <row r="60" spans="1:3" x14ac:dyDescent="0.3">
      <c r="A60" s="57"/>
      <c r="B60" s="77" t="s">
        <v>110</v>
      </c>
      <c r="C60" s="163"/>
    </row>
    <row r="61" spans="1:3" x14ac:dyDescent="0.3">
      <c r="A61" s="57"/>
      <c r="B61" s="77" t="s">
        <v>113</v>
      </c>
      <c r="C61" s="163"/>
    </row>
    <row r="62" spans="1:3" x14ac:dyDescent="0.3">
      <c r="A62" s="57"/>
      <c r="B62" s="77"/>
      <c r="C62" s="164"/>
    </row>
    <row r="63" spans="1:3" ht="12.9" thickBot="1" x14ac:dyDescent="0.35"/>
    <row r="64" spans="1:3" ht="15.45" x14ac:dyDescent="0.3">
      <c r="A64" s="6" t="s">
        <v>132</v>
      </c>
      <c r="B64" s="36"/>
      <c r="C64" s="83"/>
    </row>
    <row r="65" spans="1:3" x14ac:dyDescent="0.3">
      <c r="A65" s="41"/>
      <c r="B65" s="27" t="s">
        <v>5</v>
      </c>
      <c r="C65" s="159"/>
    </row>
    <row r="66" spans="1:3" x14ac:dyDescent="0.3">
      <c r="A66" s="41"/>
      <c r="B66" s="76" t="s">
        <v>23</v>
      </c>
      <c r="C66" s="160"/>
    </row>
    <row r="67" spans="1:3" x14ac:dyDescent="0.3">
      <c r="A67" s="41"/>
      <c r="B67" s="76" t="s">
        <v>29</v>
      </c>
      <c r="C67" s="160"/>
    </row>
    <row r="68" spans="1:3" x14ac:dyDescent="0.3">
      <c r="A68" s="41"/>
      <c r="B68" s="76" t="s">
        <v>6</v>
      </c>
      <c r="C68" s="160"/>
    </row>
    <row r="69" spans="1:3" x14ac:dyDescent="0.3">
      <c r="A69" s="41"/>
      <c r="B69" s="76" t="s">
        <v>7</v>
      </c>
      <c r="C69" s="160"/>
    </row>
    <row r="70" spans="1:3" x14ac:dyDescent="0.3">
      <c r="A70" s="41"/>
      <c r="B70" s="76" t="s">
        <v>24</v>
      </c>
      <c r="C70" s="160"/>
    </row>
    <row r="71" spans="1:3" x14ac:dyDescent="0.3">
      <c r="A71" s="41"/>
      <c r="B71" s="76" t="s">
        <v>8</v>
      </c>
      <c r="C71" s="160"/>
    </row>
    <row r="72" spans="1:3" x14ac:dyDescent="0.3">
      <c r="A72" s="41"/>
      <c r="B72" s="76" t="s">
        <v>9</v>
      </c>
      <c r="C72" s="160"/>
    </row>
    <row r="73" spans="1:3" x14ac:dyDescent="0.3">
      <c r="A73" s="41"/>
      <c r="B73" s="79" t="s">
        <v>10</v>
      </c>
      <c r="C73" s="161"/>
    </row>
    <row r="74" spans="1:3" ht="12.9" thickBot="1" x14ac:dyDescent="0.35"/>
    <row r="75" spans="1:3" ht="15.45" x14ac:dyDescent="0.3">
      <c r="A75" s="6" t="s">
        <v>89</v>
      </c>
      <c r="B75" s="36"/>
      <c r="C75" s="83"/>
    </row>
    <row r="76" spans="1:3" x14ac:dyDescent="0.3">
      <c r="A76" s="41"/>
      <c r="B76" s="46" t="s">
        <v>11</v>
      </c>
      <c r="C76" s="160"/>
    </row>
    <row r="77" spans="1:3" x14ac:dyDescent="0.3">
      <c r="A77" s="41"/>
      <c r="B77" s="37"/>
      <c r="C77" s="161"/>
    </row>
    <row r="78" spans="1:3" ht="12.9" thickBot="1" x14ac:dyDescent="0.35"/>
    <row r="79" spans="1:3" ht="15.45" x14ac:dyDescent="0.3">
      <c r="A79" s="6" t="s">
        <v>2</v>
      </c>
      <c r="B79" s="7"/>
      <c r="C79" s="83"/>
    </row>
    <row r="80" spans="1:3" x14ac:dyDescent="0.3">
      <c r="A80" s="11"/>
      <c r="B80" s="12" t="s">
        <v>74</v>
      </c>
      <c r="C80" s="159"/>
    </row>
    <row r="81" spans="1:5" x14ac:dyDescent="0.3">
      <c r="A81" s="14"/>
      <c r="B81" s="75" t="s">
        <v>112</v>
      </c>
      <c r="C81" s="160"/>
    </row>
    <row r="82" spans="1:5" x14ac:dyDescent="0.3">
      <c r="A82" s="14"/>
      <c r="B82" s="115" t="s">
        <v>75</v>
      </c>
      <c r="C82" s="161"/>
    </row>
    <row r="83" spans="1:5" x14ac:dyDescent="0.3">
      <c r="A83" s="17"/>
      <c r="B83" s="15" t="s">
        <v>72</v>
      </c>
      <c r="C83" s="159"/>
    </row>
    <row r="84" spans="1:5" x14ac:dyDescent="0.3">
      <c r="A84" s="17"/>
      <c r="B84" s="118" t="s">
        <v>73</v>
      </c>
      <c r="C84" s="160"/>
    </row>
    <row r="86" spans="1:5" x14ac:dyDescent="0.3">
      <c r="B86" t="s">
        <v>120</v>
      </c>
      <c r="E86" s="167">
        <f>SUM(E45:E84)</f>
        <v>0</v>
      </c>
    </row>
    <row r="88" spans="1:5" x14ac:dyDescent="0.3">
      <c r="B88" t="s">
        <v>122</v>
      </c>
    </row>
    <row r="90" spans="1:5" x14ac:dyDescent="0.3">
      <c r="B90" t="s">
        <v>123</v>
      </c>
      <c r="E90" s="167">
        <f>E86-E88</f>
        <v>0</v>
      </c>
    </row>
    <row r="94" spans="1:5" x14ac:dyDescent="0.3">
      <c r="A94" s="92" t="s">
        <v>139</v>
      </c>
    </row>
    <row r="95" spans="1:5" x14ac:dyDescent="0.3">
      <c r="A95" s="92" t="s">
        <v>140</v>
      </c>
    </row>
    <row r="96" spans="1:5" x14ac:dyDescent="0.3">
      <c r="A96" s="92" t="s">
        <v>141</v>
      </c>
    </row>
    <row r="97" spans="1:1" x14ac:dyDescent="0.3">
      <c r="A97" s="92" t="s">
        <v>142</v>
      </c>
    </row>
  </sheetData>
  <mergeCells count="7">
    <mergeCell ref="C83:C84"/>
    <mergeCell ref="C5:C10"/>
    <mergeCell ref="C49:C55"/>
    <mergeCell ref="C56:C62"/>
    <mergeCell ref="C65:C73"/>
    <mergeCell ref="C76:C77"/>
    <mergeCell ref="C80:C8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Income</vt:lpstr>
      <vt:lpstr>Expenses</vt:lpstr>
      <vt:lpstr>Cash Flow</vt:lpstr>
      <vt:lpstr>Sensitivity Analysis</vt:lpstr>
      <vt:lpstr>Expenses!Print_Area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XD</dc:creator>
  <cp:lastModifiedBy>Administrator</cp:lastModifiedBy>
  <dcterms:created xsi:type="dcterms:W3CDTF">2018-03-20T04:12:37Z</dcterms:created>
  <dcterms:modified xsi:type="dcterms:W3CDTF">2024-01-09T03:44:43Z</dcterms:modified>
</cp:coreProperties>
</file>